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LIP\My Jurnal\Seminar Politeknik Sukabumi\"/>
    </mc:Choice>
  </mc:AlternateContent>
  <xr:revisionPtr revIDLastSave="0" documentId="13_ncr:1_{A4CA35A2-778B-451F-BD4C-FE7951DBDEE8}" xr6:coauthVersionLast="47" xr6:coauthVersionMax="47" xr10:uidLastSave="{00000000-0000-0000-0000-000000000000}"/>
  <bookViews>
    <workbookView xWindow="-108" yWindow="-108" windowWidth="23256" windowHeight="12456" activeTab="1" xr2:uid="{6C0014FE-99DA-46FB-81A7-09BBFFE84DEE}"/>
  </bookViews>
  <sheets>
    <sheet name="Eksisting" sheetId="1" r:id="rId1"/>
    <sheet name="Base Isolation" sheetId="2" r:id="rId2"/>
    <sheet name="Comparation" sheetId="3" r:id="rId3"/>
  </sheets>
  <externalReferences>
    <externalReference r:id="rId4"/>
  </externalReferences>
  <definedNames>
    <definedName name="_xlnm._FilterDatabase" localSheetId="1" hidden="1">'Base Isolation'!$E$13:$AC$114</definedName>
    <definedName name="_xlnm._FilterDatabase" localSheetId="0" hidden="1">Eksisting!$E$13:$AC$114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2" l="1"/>
  <c r="F15" i="2"/>
  <c r="M15" i="2" s="1"/>
  <c r="F16" i="2"/>
  <c r="F17" i="2"/>
  <c r="M17" i="2" s="1"/>
  <c r="F18" i="2"/>
  <c r="F19" i="2"/>
  <c r="F20" i="2"/>
  <c r="F21" i="2"/>
  <c r="F22" i="2"/>
  <c r="F23" i="2"/>
  <c r="M23" i="2" s="1"/>
  <c r="F24" i="2"/>
  <c r="F25" i="2"/>
  <c r="M25" i="2" s="1"/>
  <c r="F26" i="2"/>
  <c r="F27" i="2"/>
  <c r="F28" i="2"/>
  <c r="M28" i="2" s="1"/>
  <c r="F29" i="2"/>
  <c r="F30" i="2"/>
  <c r="F31" i="2"/>
  <c r="F32" i="2"/>
  <c r="F33" i="2"/>
  <c r="F34" i="2"/>
  <c r="F35" i="2"/>
  <c r="M35" i="2" s="1"/>
  <c r="F36" i="2"/>
  <c r="M36" i="2" s="1"/>
  <c r="F37" i="2"/>
  <c r="M37" i="2" s="1"/>
  <c r="F38" i="2"/>
  <c r="F39" i="2"/>
  <c r="F40" i="2"/>
  <c r="M40" i="2" s="1"/>
  <c r="F41" i="2"/>
  <c r="F42" i="2"/>
  <c r="F43" i="2"/>
  <c r="F44" i="2"/>
  <c r="F45" i="2"/>
  <c r="F46" i="2"/>
  <c r="F47" i="2"/>
  <c r="M47" i="2" s="1"/>
  <c r="F48" i="2"/>
  <c r="F49" i="2"/>
  <c r="M49" i="2" s="1"/>
  <c r="F50" i="2"/>
  <c r="F51" i="2"/>
  <c r="F52" i="2"/>
  <c r="M52" i="2" s="1"/>
  <c r="F53" i="2"/>
  <c r="F54" i="2"/>
  <c r="F55" i="2"/>
  <c r="F56" i="2"/>
  <c r="F57" i="2"/>
  <c r="F58" i="2"/>
  <c r="F59" i="2"/>
  <c r="F60" i="2"/>
  <c r="F61" i="2"/>
  <c r="F62" i="2"/>
  <c r="F63" i="2"/>
  <c r="M63" i="2" s="1"/>
  <c r="F64" i="2"/>
  <c r="F65" i="2"/>
  <c r="F66" i="2"/>
  <c r="F67" i="2"/>
  <c r="F68" i="2"/>
  <c r="F69" i="2"/>
  <c r="F70" i="2"/>
  <c r="F71" i="2"/>
  <c r="M71" i="2" s="1"/>
  <c r="N71" i="2" s="1"/>
  <c r="F72" i="2"/>
  <c r="F73" i="2"/>
  <c r="F74" i="2"/>
  <c r="F75" i="2"/>
  <c r="F76" i="2"/>
  <c r="F77" i="2"/>
  <c r="F78" i="2"/>
  <c r="F79" i="2"/>
  <c r="F80" i="2"/>
  <c r="F81" i="2"/>
  <c r="F82" i="2"/>
  <c r="M82" i="2" s="1"/>
  <c r="F83" i="2"/>
  <c r="F84" i="2"/>
  <c r="M84" i="2" s="1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M99" i="2" s="1"/>
  <c r="F100" i="2"/>
  <c r="F101" i="2"/>
  <c r="M101" i="2" s="1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J124" i="2"/>
  <c r="J122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M107" i="2"/>
  <c r="N107" i="2" s="1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M90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M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M48" i="2"/>
  <c r="H47" i="2"/>
  <c r="G47" i="2"/>
  <c r="H46" i="2"/>
  <c r="G46" i="2"/>
  <c r="M46" i="2"/>
  <c r="H45" i="2"/>
  <c r="G45" i="2"/>
  <c r="H44" i="2"/>
  <c r="G44" i="2"/>
  <c r="H43" i="2"/>
  <c r="G43" i="2"/>
  <c r="M43" i="2"/>
  <c r="H42" i="2"/>
  <c r="G42" i="2"/>
  <c r="M42" i="2"/>
  <c r="H41" i="2"/>
  <c r="G41" i="2"/>
  <c r="M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M34" i="2"/>
  <c r="H33" i="2"/>
  <c r="G33" i="2"/>
  <c r="H32" i="2"/>
  <c r="G32" i="2"/>
  <c r="H31" i="2"/>
  <c r="G31" i="2"/>
  <c r="M31" i="2"/>
  <c r="H30" i="2"/>
  <c r="G30" i="2"/>
  <c r="M30" i="2"/>
  <c r="H29" i="2"/>
  <c r="G29" i="2"/>
  <c r="M29" i="2"/>
  <c r="H28" i="2"/>
  <c r="G28" i="2"/>
  <c r="H27" i="2"/>
  <c r="G27" i="2"/>
  <c r="H26" i="2"/>
  <c r="G26" i="2"/>
  <c r="H25" i="2"/>
  <c r="G25" i="2"/>
  <c r="H24" i="2"/>
  <c r="G24" i="2"/>
  <c r="M24" i="2"/>
  <c r="H23" i="2"/>
  <c r="G23" i="2"/>
  <c r="H22" i="2"/>
  <c r="G22" i="2"/>
  <c r="M22" i="2"/>
  <c r="H21" i="2"/>
  <c r="G21" i="2"/>
  <c r="H20" i="2"/>
  <c r="G20" i="2"/>
  <c r="H19" i="2"/>
  <c r="G19" i="2"/>
  <c r="M19" i="2"/>
  <c r="H18" i="2"/>
  <c r="G18" i="2"/>
  <c r="M18" i="2"/>
  <c r="H17" i="2"/>
  <c r="G17" i="2"/>
  <c r="H16" i="2"/>
  <c r="G16" i="2"/>
  <c r="M16" i="2"/>
  <c r="H15" i="2"/>
  <c r="G15" i="2"/>
  <c r="H14" i="2"/>
  <c r="G14" i="2"/>
  <c r="G9" i="2"/>
  <c r="E9" i="2"/>
  <c r="G8" i="2"/>
  <c r="E8" i="2"/>
  <c r="G7" i="2"/>
  <c r="E7" i="2"/>
  <c r="F6" i="2"/>
  <c r="E6" i="2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4" i="1"/>
  <c r="J124" i="1"/>
  <c r="J122" i="1"/>
  <c r="E9" i="1"/>
  <c r="E8" i="1"/>
  <c r="G7" i="1"/>
  <c r="M52" i="1" s="1"/>
  <c r="E7" i="1"/>
  <c r="F6" i="1"/>
  <c r="E6" i="1"/>
  <c r="M59" i="2" l="1"/>
  <c r="N41" i="2"/>
  <c r="O41" i="2" s="1"/>
  <c r="N30" i="2"/>
  <c r="O30" i="2" s="1"/>
  <c r="N34" i="2"/>
  <c r="O34" i="2" s="1"/>
  <c r="P34" i="2" s="1"/>
  <c r="Q34" i="2" s="1"/>
  <c r="N59" i="2"/>
  <c r="O59" i="2" s="1"/>
  <c r="N24" i="2"/>
  <c r="O24" i="2" s="1"/>
  <c r="P24" i="2" s="1"/>
  <c r="N42" i="2"/>
  <c r="O42" i="2" s="1"/>
  <c r="N46" i="2"/>
  <c r="O46" i="2" s="1"/>
  <c r="N16" i="2"/>
  <c r="O16" i="2" s="1"/>
  <c r="N18" i="2"/>
  <c r="O18" i="2" s="1"/>
  <c r="N31" i="2"/>
  <c r="O31" i="2" s="1"/>
  <c r="N35" i="2"/>
  <c r="O35" i="2" s="1"/>
  <c r="N19" i="2"/>
  <c r="O19" i="2" s="1"/>
  <c r="P19" i="2" s="1"/>
  <c r="N22" i="2"/>
  <c r="O22" i="2" s="1"/>
  <c r="P22" i="2" s="1"/>
  <c r="N43" i="2"/>
  <c r="O43" i="2" s="1"/>
  <c r="N47" i="2"/>
  <c r="O47" i="2" s="1"/>
  <c r="N28" i="2"/>
  <c r="O28" i="2" s="1"/>
  <c r="N36" i="2"/>
  <c r="O36" i="2" s="1"/>
  <c r="N17" i="2"/>
  <c r="O17" i="2" s="1"/>
  <c r="P17" i="2" s="1"/>
  <c r="N40" i="2"/>
  <c r="O40" i="2" s="1"/>
  <c r="N48" i="2"/>
  <c r="O48" i="2" s="1"/>
  <c r="P48" i="2" s="1"/>
  <c r="N23" i="2"/>
  <c r="O23" i="2" s="1"/>
  <c r="N25" i="2"/>
  <c r="O25" i="2" s="1"/>
  <c r="N52" i="2"/>
  <c r="O52" i="2" s="1"/>
  <c r="N29" i="2"/>
  <c r="O29" i="2" s="1"/>
  <c r="P29" i="2" s="1"/>
  <c r="M20" i="2"/>
  <c r="M32" i="2"/>
  <c r="N37" i="2"/>
  <c r="O37" i="2" s="1"/>
  <c r="M44" i="2"/>
  <c r="N49" i="2"/>
  <c r="O49" i="2" s="1"/>
  <c r="M53" i="2"/>
  <c r="M76" i="2"/>
  <c r="M93" i="2"/>
  <c r="O101" i="2"/>
  <c r="P101" i="2" s="1"/>
  <c r="M113" i="2"/>
  <c r="O71" i="2"/>
  <c r="P71" i="2" s="1"/>
  <c r="M27" i="2"/>
  <c r="M39" i="2"/>
  <c r="M51" i="2"/>
  <c r="M74" i="2"/>
  <c r="N90" i="2"/>
  <c r="O90" i="2" s="1"/>
  <c r="P90" i="2" s="1"/>
  <c r="M65" i="2"/>
  <c r="M109" i="2"/>
  <c r="M97" i="2"/>
  <c r="M85" i="2"/>
  <c r="M73" i="2"/>
  <c r="M61" i="2"/>
  <c r="M114" i="2"/>
  <c r="N15" i="2"/>
  <c r="O15" i="2" s="1"/>
  <c r="M55" i="2"/>
  <c r="M58" i="2"/>
  <c r="M91" i="2"/>
  <c r="M108" i="2"/>
  <c r="N82" i="2"/>
  <c r="O82" i="2" s="1"/>
  <c r="M68" i="2"/>
  <c r="M70" i="2"/>
  <c r="M72" i="2"/>
  <c r="M78" i="2"/>
  <c r="M87" i="2"/>
  <c r="M89" i="2"/>
  <c r="M95" i="2"/>
  <c r="M104" i="2"/>
  <c r="M106" i="2"/>
  <c r="M111" i="2"/>
  <c r="M64" i="2"/>
  <c r="M81" i="2"/>
  <c r="M100" i="2"/>
  <c r="N63" i="2"/>
  <c r="O63" i="2" s="1"/>
  <c r="P63" i="2" s="1"/>
  <c r="N101" i="2"/>
  <c r="M57" i="2"/>
  <c r="M62" i="2"/>
  <c r="M98" i="2"/>
  <c r="O107" i="2"/>
  <c r="M26" i="2"/>
  <c r="M38" i="2"/>
  <c r="M50" i="2"/>
  <c r="M79" i="2"/>
  <c r="L116" i="2"/>
  <c r="K116" i="2"/>
  <c r="M21" i="2"/>
  <c r="M33" i="2"/>
  <c r="M45" i="2"/>
  <c r="M60" i="2"/>
  <c r="M66" i="2"/>
  <c r="M75" i="2"/>
  <c r="M77" i="2"/>
  <c r="M83" i="2"/>
  <c r="M92" i="2"/>
  <c r="M94" i="2"/>
  <c r="M96" i="2"/>
  <c r="M102" i="2"/>
  <c r="M112" i="2"/>
  <c r="N99" i="2"/>
  <c r="O99" i="2" s="1"/>
  <c r="M54" i="2"/>
  <c r="M69" i="2"/>
  <c r="M88" i="2"/>
  <c r="M105" i="2"/>
  <c r="N84" i="2"/>
  <c r="O84" i="2" s="1"/>
  <c r="P84" i="2" s="1"/>
  <c r="M56" i="2"/>
  <c r="M86" i="2"/>
  <c r="N80" i="2"/>
  <c r="O80" i="2" s="1"/>
  <c r="M67" i="2"/>
  <c r="M103" i="2"/>
  <c r="M110" i="2"/>
  <c r="K116" i="1"/>
  <c r="L116" i="1"/>
  <c r="L117" i="1" s="1"/>
  <c r="M35" i="1"/>
  <c r="N35" i="1" s="1"/>
  <c r="M38" i="1"/>
  <c r="N38" i="1" s="1"/>
  <c r="M41" i="1"/>
  <c r="N41" i="1" s="1"/>
  <c r="M44" i="1"/>
  <c r="N44" i="1" s="1"/>
  <c r="M47" i="1"/>
  <c r="N47" i="1" s="1"/>
  <c r="M50" i="1"/>
  <c r="N50" i="1" s="1"/>
  <c r="M17" i="1"/>
  <c r="N17" i="1" s="1"/>
  <c r="M20" i="1"/>
  <c r="N20" i="1" s="1"/>
  <c r="M23" i="1"/>
  <c r="N23" i="1" s="1"/>
  <c r="M29" i="1"/>
  <c r="N29" i="1" s="1"/>
  <c r="M26" i="1"/>
  <c r="N26" i="1" s="1"/>
  <c r="M32" i="1"/>
  <c r="N32" i="1" s="1"/>
  <c r="N52" i="1"/>
  <c r="G8" i="1"/>
  <c r="G9" i="1"/>
  <c r="M55" i="1"/>
  <c r="M15" i="1"/>
  <c r="M18" i="1"/>
  <c r="M21" i="1"/>
  <c r="M24" i="1"/>
  <c r="M27" i="1"/>
  <c r="M30" i="1"/>
  <c r="M33" i="1"/>
  <c r="M36" i="1"/>
  <c r="M39" i="1"/>
  <c r="M42" i="1"/>
  <c r="M45" i="1"/>
  <c r="M48" i="1"/>
  <c r="M51" i="1"/>
  <c r="M16" i="1"/>
  <c r="M19" i="1"/>
  <c r="M22" i="1"/>
  <c r="M25" i="1"/>
  <c r="M28" i="1"/>
  <c r="M31" i="1"/>
  <c r="M34" i="1"/>
  <c r="M37" i="1"/>
  <c r="M40" i="1"/>
  <c r="M43" i="1"/>
  <c r="M46" i="1"/>
  <c r="M49" i="1"/>
  <c r="M112" i="1"/>
  <c r="M109" i="1"/>
  <c r="M106" i="1"/>
  <c r="M103" i="1"/>
  <c r="M100" i="1"/>
  <c r="M97" i="1"/>
  <c r="M94" i="1"/>
  <c r="M91" i="1"/>
  <c r="M88" i="1"/>
  <c r="M85" i="1"/>
  <c r="M82" i="1"/>
  <c r="M79" i="1"/>
  <c r="M76" i="1"/>
  <c r="M73" i="1"/>
  <c r="M70" i="1"/>
  <c r="M67" i="1"/>
  <c r="M64" i="1"/>
  <c r="M61" i="1"/>
  <c r="M58" i="1"/>
  <c r="M114" i="1"/>
  <c r="M111" i="1"/>
  <c r="M108" i="1"/>
  <c r="M105" i="1"/>
  <c r="M102" i="1"/>
  <c r="M99" i="1"/>
  <c r="M96" i="1"/>
  <c r="M93" i="1"/>
  <c r="M90" i="1"/>
  <c r="M87" i="1"/>
  <c r="M84" i="1"/>
  <c r="M81" i="1"/>
  <c r="M78" i="1"/>
  <c r="M75" i="1"/>
  <c r="M72" i="1"/>
  <c r="M69" i="1"/>
  <c r="M66" i="1"/>
  <c r="M63" i="1"/>
  <c r="M60" i="1"/>
  <c r="M57" i="1"/>
  <c r="M54" i="1"/>
  <c r="M113" i="1"/>
  <c r="M110" i="1"/>
  <c r="M107" i="1"/>
  <c r="M104" i="1"/>
  <c r="M101" i="1"/>
  <c r="M98" i="1"/>
  <c r="M95" i="1"/>
  <c r="M92" i="1"/>
  <c r="M89" i="1"/>
  <c r="M86" i="1"/>
  <c r="M83" i="1"/>
  <c r="M80" i="1"/>
  <c r="M77" i="1"/>
  <c r="M74" i="1"/>
  <c r="M71" i="1"/>
  <c r="M68" i="1"/>
  <c r="M65" i="1"/>
  <c r="M62" i="1"/>
  <c r="M59" i="1"/>
  <c r="M56" i="1"/>
  <c r="M53" i="1"/>
  <c r="L117" i="2" l="1"/>
  <c r="P46" i="2"/>
  <c r="Q46" i="2" s="1"/>
  <c r="R46" i="2" s="1"/>
  <c r="S46" i="2" s="1"/>
  <c r="Q90" i="2"/>
  <c r="R90" i="2" s="1"/>
  <c r="S90" i="2" s="1"/>
  <c r="Q71" i="2"/>
  <c r="P80" i="2"/>
  <c r="Q80" i="2" s="1"/>
  <c r="P25" i="2"/>
  <c r="Q25" i="2" s="1"/>
  <c r="P82" i="2"/>
  <c r="Q82" i="2" s="1"/>
  <c r="P43" i="2"/>
  <c r="Q43" i="2" s="1"/>
  <c r="R34" i="2"/>
  <c r="S34" i="2" s="1"/>
  <c r="P37" i="2"/>
  <c r="Q37" i="2" s="1"/>
  <c r="P15" i="2"/>
  <c r="Q15" i="2" s="1"/>
  <c r="P35" i="2"/>
  <c r="Q35" i="2" s="1"/>
  <c r="P59" i="2"/>
  <c r="Q59" i="2"/>
  <c r="P36" i="2"/>
  <c r="Q36" i="2" s="1"/>
  <c r="P28" i="2"/>
  <c r="Q28" i="2" s="1"/>
  <c r="P99" i="2"/>
  <c r="Q99" i="2" s="1"/>
  <c r="P52" i="2"/>
  <c r="Q52" i="2" s="1"/>
  <c r="P18" i="2"/>
  <c r="Q18" i="2" s="1"/>
  <c r="P41" i="2"/>
  <c r="Q41" i="2" s="1"/>
  <c r="N66" i="2"/>
  <c r="O66" i="2" s="1"/>
  <c r="N57" i="2"/>
  <c r="O57" i="2" s="1"/>
  <c r="N100" i="2"/>
  <c r="O100" i="2" s="1"/>
  <c r="N106" i="2"/>
  <c r="O106" i="2" s="1"/>
  <c r="Q63" i="2"/>
  <c r="N60" i="2"/>
  <c r="O60" i="2" s="1"/>
  <c r="N79" i="2"/>
  <c r="O79" i="2" s="1"/>
  <c r="N104" i="2"/>
  <c r="O104" i="2" s="1"/>
  <c r="N58" i="2"/>
  <c r="O58" i="2" s="1"/>
  <c r="N93" i="2"/>
  <c r="O93" i="2"/>
  <c r="N105" i="2"/>
  <c r="O105" i="2" s="1"/>
  <c r="N95" i="2"/>
  <c r="O95" i="2" s="1"/>
  <c r="N55" i="2"/>
  <c r="O55" i="2" s="1"/>
  <c r="N51" i="2"/>
  <c r="O51" i="2" s="1"/>
  <c r="N32" i="2"/>
  <c r="O32" i="2" s="1"/>
  <c r="P31" i="2"/>
  <c r="Q31" i="2" s="1"/>
  <c r="N62" i="2"/>
  <c r="P16" i="2"/>
  <c r="Q16" i="2" s="1"/>
  <c r="N86" i="2"/>
  <c r="O86" i="2" s="1"/>
  <c r="O112" i="2"/>
  <c r="N112" i="2"/>
  <c r="N45" i="2"/>
  <c r="O45" i="2" s="1"/>
  <c r="N98" i="2"/>
  <c r="O98" i="2" s="1"/>
  <c r="N81" i="2"/>
  <c r="O81" i="2" s="1"/>
  <c r="P49" i="2"/>
  <c r="Q49" i="2" s="1"/>
  <c r="N20" i="2"/>
  <c r="O20" i="2" s="1"/>
  <c r="P40" i="2"/>
  <c r="Q40" i="2" s="1"/>
  <c r="N67" i="2"/>
  <c r="O67" i="2" s="1"/>
  <c r="N33" i="2"/>
  <c r="O62" i="2"/>
  <c r="N89" i="2"/>
  <c r="O89" i="2" s="1"/>
  <c r="N108" i="2"/>
  <c r="O108" i="2" s="1"/>
  <c r="Q101" i="2"/>
  <c r="N39" i="2"/>
  <c r="O39" i="2" s="1"/>
  <c r="P42" i="2"/>
  <c r="Q42" i="2" s="1"/>
  <c r="N102" i="2"/>
  <c r="O102" i="2" s="1"/>
  <c r="N21" i="2"/>
  <c r="O21" i="2" s="1"/>
  <c r="N87" i="2"/>
  <c r="O87" i="2" s="1"/>
  <c r="M116" i="2"/>
  <c r="N114" i="2"/>
  <c r="O114" i="2" s="1"/>
  <c r="N76" i="2"/>
  <c r="O76" i="2" s="1"/>
  <c r="Q48" i="2"/>
  <c r="N88" i="2"/>
  <c r="O88" i="2" s="1"/>
  <c r="N96" i="2"/>
  <c r="O96" i="2" s="1"/>
  <c r="N50" i="2"/>
  <c r="O50" i="2" s="1"/>
  <c r="N78" i="2"/>
  <c r="O78" i="2" s="1"/>
  <c r="N61" i="2"/>
  <c r="O61" i="2" s="1"/>
  <c r="N27" i="2"/>
  <c r="O27" i="2" s="1"/>
  <c r="Q29" i="2"/>
  <c r="N75" i="2"/>
  <c r="O75" i="2" s="1"/>
  <c r="N94" i="2"/>
  <c r="O94" i="2" s="1"/>
  <c r="N38" i="2"/>
  <c r="O38" i="2" s="1"/>
  <c r="N64" i="2"/>
  <c r="O64" i="2" s="1"/>
  <c r="N72" i="2"/>
  <c r="O72" i="2" s="1"/>
  <c r="N91" i="2"/>
  <c r="O91" i="2" s="1"/>
  <c r="N73" i="2"/>
  <c r="O73" i="2" s="1"/>
  <c r="Q84" i="2"/>
  <c r="P30" i="2"/>
  <c r="Q30" i="2" s="1"/>
  <c r="N54" i="2"/>
  <c r="O54" i="2" s="1"/>
  <c r="N44" i="2"/>
  <c r="O44" i="2" s="1"/>
  <c r="N56" i="2"/>
  <c r="O56" i="2" s="1"/>
  <c r="N92" i="2"/>
  <c r="O92" i="2" s="1"/>
  <c r="N26" i="2"/>
  <c r="O26" i="2" s="1"/>
  <c r="N70" i="2"/>
  <c r="O70" i="2" s="1"/>
  <c r="N85" i="2"/>
  <c r="O85" i="2" s="1"/>
  <c r="N53" i="2"/>
  <c r="O53" i="2" s="1"/>
  <c r="Q22" i="2"/>
  <c r="P47" i="2"/>
  <c r="Q47" i="2" s="1"/>
  <c r="N65" i="2"/>
  <c r="O65" i="2" s="1"/>
  <c r="N110" i="2"/>
  <c r="O110" i="2" s="1"/>
  <c r="N69" i="2"/>
  <c r="O69" i="2" s="1"/>
  <c r="N83" i="2"/>
  <c r="O83" i="2" s="1"/>
  <c r="N68" i="2"/>
  <c r="O68" i="2" s="1"/>
  <c r="N97" i="2"/>
  <c r="O97" i="2" s="1"/>
  <c r="Q19" i="2"/>
  <c r="Q24" i="2"/>
  <c r="N103" i="2"/>
  <c r="O103" i="2" s="1"/>
  <c r="N77" i="2"/>
  <c r="O77" i="2" s="1"/>
  <c r="P107" i="2"/>
  <c r="Q107" i="2" s="1"/>
  <c r="N111" i="2"/>
  <c r="O111" i="2" s="1"/>
  <c r="N109" i="2"/>
  <c r="O109" i="2" s="1"/>
  <c r="N74" i="2"/>
  <c r="O74" i="2" s="1"/>
  <c r="N113" i="2"/>
  <c r="O113" i="2" s="1"/>
  <c r="Q17" i="2"/>
  <c r="P23" i="2"/>
  <c r="Q23" i="2" s="1"/>
  <c r="O33" i="2"/>
  <c r="O50" i="1"/>
  <c r="P50" i="1" s="1"/>
  <c r="Q50" i="1" s="1"/>
  <c r="O52" i="1"/>
  <c r="O35" i="1"/>
  <c r="P35" i="1" s="1"/>
  <c r="Q35" i="1" s="1"/>
  <c r="O32" i="1"/>
  <c r="P32" i="1" s="1"/>
  <c r="Q32" i="1" s="1"/>
  <c r="O29" i="1"/>
  <c r="P29" i="1" s="1"/>
  <c r="Q29" i="1" s="1"/>
  <c r="O20" i="1"/>
  <c r="P20" i="1" s="1"/>
  <c r="Q20" i="1" s="1"/>
  <c r="O17" i="1"/>
  <c r="P17" i="1" s="1"/>
  <c r="Q17" i="1" s="1"/>
  <c r="O23" i="1"/>
  <c r="P23" i="1" s="1"/>
  <c r="Q23" i="1" s="1"/>
  <c r="O47" i="1"/>
  <c r="P47" i="1" s="1"/>
  <c r="Q47" i="1" s="1"/>
  <c r="O44" i="1"/>
  <c r="P44" i="1" s="1"/>
  <c r="Q44" i="1" s="1"/>
  <c r="O41" i="1"/>
  <c r="P41" i="1" s="1"/>
  <c r="Q41" i="1" s="1"/>
  <c r="O38" i="1"/>
  <c r="P38" i="1" s="1"/>
  <c r="Q38" i="1" s="1"/>
  <c r="O26" i="1"/>
  <c r="P26" i="1" s="1"/>
  <c r="Q26" i="1" s="1"/>
  <c r="P52" i="1"/>
  <c r="Q52" i="1" s="1"/>
  <c r="N86" i="1"/>
  <c r="O86" i="1" s="1"/>
  <c r="N83" i="1"/>
  <c r="O83" i="1" s="1"/>
  <c r="N57" i="1"/>
  <c r="O57" i="1" s="1"/>
  <c r="N93" i="1"/>
  <c r="O93" i="1" s="1"/>
  <c r="N70" i="1"/>
  <c r="O70" i="1" s="1"/>
  <c r="N106" i="1"/>
  <c r="O106" i="1" s="1"/>
  <c r="N22" i="1"/>
  <c r="O22" i="1" s="1"/>
  <c r="N27" i="1"/>
  <c r="O27" i="1" s="1"/>
  <c r="N53" i="1"/>
  <c r="O53" i="1" s="1"/>
  <c r="N89" i="1"/>
  <c r="O89" i="1" s="1"/>
  <c r="N63" i="1"/>
  <c r="O63" i="1" s="1"/>
  <c r="N99" i="1"/>
  <c r="O99" i="1" s="1"/>
  <c r="N76" i="1"/>
  <c r="O76" i="1" s="1"/>
  <c r="N112" i="1"/>
  <c r="O112" i="1" s="1"/>
  <c r="N16" i="1"/>
  <c r="O16" i="1" s="1"/>
  <c r="N21" i="1"/>
  <c r="O21" i="1" s="1"/>
  <c r="N56" i="1"/>
  <c r="O56" i="1" s="1"/>
  <c r="N92" i="1"/>
  <c r="O92" i="1" s="1"/>
  <c r="N66" i="1"/>
  <c r="O66" i="1" s="1"/>
  <c r="N102" i="1"/>
  <c r="O102" i="1" s="1"/>
  <c r="N79" i="1"/>
  <c r="O79" i="1" s="1"/>
  <c r="N49" i="1"/>
  <c r="O49" i="1" s="1"/>
  <c r="N18" i="1"/>
  <c r="O18" i="1" s="1"/>
  <c r="N59" i="1"/>
  <c r="O59" i="1" s="1"/>
  <c r="N95" i="1"/>
  <c r="O95" i="1" s="1"/>
  <c r="N69" i="1"/>
  <c r="O69" i="1" s="1"/>
  <c r="N105" i="1"/>
  <c r="O105" i="1" s="1"/>
  <c r="N82" i="1"/>
  <c r="O82" i="1" s="1"/>
  <c r="N46" i="1"/>
  <c r="O46" i="1" s="1"/>
  <c r="N51" i="1"/>
  <c r="O51" i="1" s="1"/>
  <c r="N15" i="1"/>
  <c r="O15" i="1" s="1"/>
  <c r="N24" i="1"/>
  <c r="O24" i="1" s="1"/>
  <c r="N62" i="1"/>
  <c r="O62" i="1" s="1"/>
  <c r="N98" i="1"/>
  <c r="O98" i="1" s="1"/>
  <c r="N72" i="1"/>
  <c r="O72" i="1" s="1"/>
  <c r="N108" i="1"/>
  <c r="O108" i="1" s="1"/>
  <c r="N85" i="1"/>
  <c r="O85" i="1" s="1"/>
  <c r="N43" i="1"/>
  <c r="O43" i="1" s="1"/>
  <c r="N48" i="1"/>
  <c r="O48" i="1" s="1"/>
  <c r="N65" i="1"/>
  <c r="O65" i="1" s="1"/>
  <c r="N101" i="1"/>
  <c r="O101" i="1" s="1"/>
  <c r="N75" i="1"/>
  <c r="O75" i="1" s="1"/>
  <c r="N111" i="1"/>
  <c r="O111" i="1" s="1"/>
  <c r="N88" i="1"/>
  <c r="O88" i="1" s="1"/>
  <c r="N40" i="1"/>
  <c r="O40" i="1" s="1"/>
  <c r="N45" i="1"/>
  <c r="O45" i="1" s="1"/>
  <c r="N55" i="1"/>
  <c r="O55" i="1" s="1"/>
  <c r="N19" i="1"/>
  <c r="O19" i="1" s="1"/>
  <c r="N68" i="1"/>
  <c r="O68" i="1" s="1"/>
  <c r="N104" i="1"/>
  <c r="O104" i="1" s="1"/>
  <c r="N78" i="1"/>
  <c r="O78" i="1" s="1"/>
  <c r="N114" i="1"/>
  <c r="O114" i="1" s="1"/>
  <c r="M116" i="1"/>
  <c r="N91" i="1"/>
  <c r="O91" i="1" s="1"/>
  <c r="N37" i="1"/>
  <c r="O37" i="1" s="1"/>
  <c r="N42" i="1"/>
  <c r="O42" i="1" s="1"/>
  <c r="N109" i="1"/>
  <c r="O109" i="1" s="1"/>
  <c r="N71" i="1"/>
  <c r="O71" i="1" s="1"/>
  <c r="N107" i="1"/>
  <c r="O107" i="1" s="1"/>
  <c r="N81" i="1"/>
  <c r="O81" i="1" s="1"/>
  <c r="N58" i="1"/>
  <c r="O58" i="1" s="1"/>
  <c r="N94" i="1"/>
  <c r="O94" i="1" s="1"/>
  <c r="N34" i="1"/>
  <c r="O34" i="1" s="1"/>
  <c r="N39" i="1"/>
  <c r="O39" i="1" s="1"/>
  <c r="N73" i="1"/>
  <c r="O73" i="1" s="1"/>
  <c r="N74" i="1"/>
  <c r="O74" i="1" s="1"/>
  <c r="N110" i="1"/>
  <c r="O110" i="1" s="1"/>
  <c r="N84" i="1"/>
  <c r="O84" i="1" s="1"/>
  <c r="N61" i="1"/>
  <c r="O61" i="1" s="1"/>
  <c r="N97" i="1"/>
  <c r="O97" i="1" s="1"/>
  <c r="N31" i="1"/>
  <c r="O31" i="1" s="1"/>
  <c r="N36" i="1"/>
  <c r="O36" i="1" s="1"/>
  <c r="N96" i="1"/>
  <c r="O96" i="1" s="1"/>
  <c r="N77" i="1"/>
  <c r="O77" i="1" s="1"/>
  <c r="N113" i="1"/>
  <c r="O113" i="1" s="1"/>
  <c r="N87" i="1"/>
  <c r="O87" i="1" s="1"/>
  <c r="N64" i="1"/>
  <c r="O64" i="1" s="1"/>
  <c r="N100" i="1"/>
  <c r="O100" i="1" s="1"/>
  <c r="N28" i="1"/>
  <c r="O28" i="1" s="1"/>
  <c r="N33" i="1"/>
  <c r="O33" i="1" s="1"/>
  <c r="N60" i="1"/>
  <c r="O60" i="1" s="1"/>
  <c r="N80" i="1"/>
  <c r="O80" i="1" s="1"/>
  <c r="N54" i="1"/>
  <c r="O54" i="1" s="1"/>
  <c r="N90" i="1"/>
  <c r="O90" i="1" s="1"/>
  <c r="N67" i="1"/>
  <c r="O67" i="1" s="1"/>
  <c r="N103" i="1"/>
  <c r="O103" i="1" s="1"/>
  <c r="N25" i="1"/>
  <c r="O25" i="1" s="1"/>
  <c r="N30" i="1"/>
  <c r="O30" i="1" s="1"/>
  <c r="R71" i="2" l="1"/>
  <c r="S71" i="2" s="1"/>
  <c r="P20" i="2"/>
  <c r="Q20" i="2" s="1"/>
  <c r="P79" i="2"/>
  <c r="Q79" i="2" s="1"/>
  <c r="R18" i="2"/>
  <c r="S18" i="2" s="1"/>
  <c r="P96" i="2"/>
  <c r="Q96" i="2" s="1"/>
  <c r="R31" i="2"/>
  <c r="S31" i="2" s="1"/>
  <c r="Z31" i="2" s="1"/>
  <c r="AB31" i="2" s="1"/>
  <c r="R52" i="2"/>
  <c r="S52" i="2" s="1"/>
  <c r="P32" i="2"/>
  <c r="Q32" i="2" s="1"/>
  <c r="T46" i="2"/>
  <c r="U46" i="2" s="1"/>
  <c r="AA46" i="2"/>
  <c r="Z46" i="2"/>
  <c r="AB46" i="2" s="1"/>
  <c r="R37" i="2"/>
  <c r="S37" i="2" s="1"/>
  <c r="P81" i="2"/>
  <c r="Q81" i="2" s="1"/>
  <c r="P51" i="2"/>
  <c r="Q51" i="2" s="1"/>
  <c r="T90" i="2"/>
  <c r="U90" i="2" s="1"/>
  <c r="AA90" i="2"/>
  <c r="Z90" i="2"/>
  <c r="AB90" i="2" s="1"/>
  <c r="T34" i="2"/>
  <c r="U34" i="2" s="1"/>
  <c r="Z34" i="2"/>
  <c r="AB34" i="2" s="1"/>
  <c r="AA34" i="2"/>
  <c r="R16" i="2"/>
  <c r="S16" i="2" s="1"/>
  <c r="P26" i="2"/>
  <c r="Q26" i="2" s="1"/>
  <c r="P64" i="2"/>
  <c r="Q64" i="2" s="1"/>
  <c r="P55" i="2"/>
  <c r="Q55" i="2" s="1"/>
  <c r="R28" i="2"/>
  <c r="S28" i="2" s="1"/>
  <c r="R107" i="2"/>
  <c r="S107" i="2" s="1"/>
  <c r="P38" i="2"/>
  <c r="Q38" i="2" s="1"/>
  <c r="P95" i="2"/>
  <c r="Q95" i="2"/>
  <c r="P94" i="2"/>
  <c r="Q94" i="2" s="1"/>
  <c r="P100" i="2"/>
  <c r="Q100" i="2" s="1"/>
  <c r="P110" i="2"/>
  <c r="Q110" i="2" s="1"/>
  <c r="O116" i="2"/>
  <c r="K123" i="2" s="1"/>
  <c r="K122" i="2" s="1"/>
  <c r="P114" i="2"/>
  <c r="Q114" i="2" s="1"/>
  <c r="P65" i="2"/>
  <c r="Q65" i="2" s="1"/>
  <c r="P44" i="2"/>
  <c r="Q44" i="2" s="1"/>
  <c r="P86" i="2"/>
  <c r="Q86" i="2" s="1"/>
  <c r="R25" i="2"/>
  <c r="S25" i="2" s="1"/>
  <c r="P78" i="2"/>
  <c r="Q78" i="2" s="1"/>
  <c r="P103" i="2"/>
  <c r="Q103" i="2" s="1"/>
  <c r="P66" i="2"/>
  <c r="Q66" i="2" s="1"/>
  <c r="P102" i="2"/>
  <c r="Q102" i="2" s="1"/>
  <c r="P61" i="2"/>
  <c r="Q61" i="2" s="1"/>
  <c r="P21" i="2"/>
  <c r="Q21" i="2" s="1"/>
  <c r="P58" i="2"/>
  <c r="Q58" i="2" s="1"/>
  <c r="P56" i="2"/>
  <c r="Q56" i="2" s="1"/>
  <c r="P67" i="2"/>
  <c r="Q67" i="2" s="1"/>
  <c r="R30" i="2"/>
  <c r="S30" i="2" s="1"/>
  <c r="Z30" i="2" s="1"/>
  <c r="AB30" i="2" s="1"/>
  <c r="R82" i="2"/>
  <c r="S82" i="2" s="1"/>
  <c r="P60" i="2"/>
  <c r="Q60" i="2" s="1"/>
  <c r="P69" i="2"/>
  <c r="Q69" i="2" s="1"/>
  <c r="P27" i="2"/>
  <c r="Q27" i="2" s="1"/>
  <c r="P70" i="2"/>
  <c r="Q70" i="2" s="1"/>
  <c r="P88" i="2"/>
  <c r="Q88" i="2" s="1"/>
  <c r="R101" i="2"/>
  <c r="S101" i="2" s="1"/>
  <c r="P112" i="2"/>
  <c r="Q112" i="2" s="1"/>
  <c r="R36" i="2"/>
  <c r="S36" i="2" s="1"/>
  <c r="R35" i="2"/>
  <c r="S35" i="2" s="1"/>
  <c r="R23" i="2"/>
  <c r="S23" i="2" s="1"/>
  <c r="AA23" i="2" s="1"/>
  <c r="P111" i="2"/>
  <c r="Q111" i="2" s="1"/>
  <c r="P108" i="2"/>
  <c r="Q108" i="2" s="1"/>
  <c r="R41" i="2"/>
  <c r="S41" i="2" s="1"/>
  <c r="P83" i="2"/>
  <c r="Q83" i="2" s="1"/>
  <c r="P76" i="2"/>
  <c r="Q76" i="2" s="1"/>
  <c r="P93" i="2"/>
  <c r="Q93" i="2" s="1"/>
  <c r="R17" i="2"/>
  <c r="S17" i="2" s="1"/>
  <c r="P97" i="2"/>
  <c r="Q97" i="2" s="1"/>
  <c r="P113" i="2"/>
  <c r="Q113" i="2" s="1"/>
  <c r="R47" i="2"/>
  <c r="S47" i="2" s="1"/>
  <c r="R84" i="2"/>
  <c r="S84" i="2" s="1"/>
  <c r="AA84" i="2" s="1"/>
  <c r="R29" i="2"/>
  <c r="S29" i="2" s="1"/>
  <c r="R40" i="2"/>
  <c r="S40" i="2" s="1"/>
  <c r="R99" i="2"/>
  <c r="S99" i="2" s="1"/>
  <c r="R15" i="2"/>
  <c r="S15" i="2" s="1"/>
  <c r="P54" i="2"/>
  <c r="Q54" i="2" s="1"/>
  <c r="P106" i="2"/>
  <c r="Q106" i="2" s="1"/>
  <c r="R22" i="2"/>
  <c r="S22" i="2" s="1"/>
  <c r="P73" i="2"/>
  <c r="Q73" i="2" s="1"/>
  <c r="P89" i="2"/>
  <c r="Q89" i="2" s="1"/>
  <c r="R43" i="2"/>
  <c r="S43" i="2" s="1"/>
  <c r="P68" i="2"/>
  <c r="Q68" i="2" s="1"/>
  <c r="K121" i="2"/>
  <c r="K120" i="2"/>
  <c r="P72" i="2"/>
  <c r="Q72" i="2" s="1"/>
  <c r="P33" i="2"/>
  <c r="Q33" i="2" s="1"/>
  <c r="P74" i="2"/>
  <c r="Q74" i="2" s="1"/>
  <c r="P53" i="2"/>
  <c r="Q53" i="2" s="1"/>
  <c r="P87" i="2"/>
  <c r="Q87" i="2" s="1"/>
  <c r="R42" i="2"/>
  <c r="S42" i="2" s="1"/>
  <c r="AA42" i="2" s="1"/>
  <c r="P75" i="2"/>
  <c r="Q75" i="2" s="1"/>
  <c r="R63" i="2"/>
  <c r="S63" i="2" s="1"/>
  <c r="R24" i="2"/>
  <c r="S24" i="2" s="1"/>
  <c r="P92" i="2"/>
  <c r="Q92" i="2" s="1"/>
  <c r="P91" i="2"/>
  <c r="Q91" i="2" s="1"/>
  <c r="P45" i="2"/>
  <c r="Q45" i="2" s="1"/>
  <c r="P62" i="2"/>
  <c r="Q62" i="2" s="1"/>
  <c r="P105" i="2"/>
  <c r="Q105" i="2" s="1"/>
  <c r="P104" i="2"/>
  <c r="Q104" i="2" s="1"/>
  <c r="P57" i="2"/>
  <c r="Q57" i="2" s="1"/>
  <c r="R59" i="2"/>
  <c r="S59" i="2" s="1"/>
  <c r="P50" i="2"/>
  <c r="Q50" i="2" s="1"/>
  <c r="P98" i="2"/>
  <c r="Q98" i="2" s="1"/>
  <c r="R48" i="2"/>
  <c r="S48" i="2" s="1"/>
  <c r="R80" i="2"/>
  <c r="S80" i="2" s="1"/>
  <c r="R49" i="2"/>
  <c r="S49" i="2" s="1"/>
  <c r="P109" i="2"/>
  <c r="Q109" i="2" s="1"/>
  <c r="P77" i="2"/>
  <c r="Q77" i="2" s="1"/>
  <c r="R19" i="2"/>
  <c r="S19" i="2" s="1"/>
  <c r="P85" i="2"/>
  <c r="Q85" i="2" s="1"/>
  <c r="P39" i="2"/>
  <c r="Q39" i="2" s="1"/>
  <c r="P65" i="1"/>
  <c r="Q65" i="1" s="1"/>
  <c r="P75" i="1"/>
  <c r="Q75" i="1" s="1"/>
  <c r="P72" i="1"/>
  <c r="Q72" i="1" s="1"/>
  <c r="P105" i="1"/>
  <c r="Q105" i="1" s="1"/>
  <c r="P66" i="1"/>
  <c r="Q66" i="1" s="1"/>
  <c r="P99" i="1"/>
  <c r="Q99" i="1" s="1"/>
  <c r="P39" i="1"/>
  <c r="Q39" i="1" s="1"/>
  <c r="R35" i="1"/>
  <c r="S35" i="1" s="1"/>
  <c r="P60" i="1"/>
  <c r="Q60" i="1" s="1"/>
  <c r="P61" i="1"/>
  <c r="Q61" i="1" s="1"/>
  <c r="R32" i="1"/>
  <c r="S32" i="1" s="1"/>
  <c r="P83" i="1"/>
  <c r="Q83" i="1" s="1"/>
  <c r="R26" i="1"/>
  <c r="S26" i="1" s="1"/>
  <c r="P59" i="1"/>
  <c r="Q59" i="1" s="1"/>
  <c r="P84" i="1"/>
  <c r="Q84" i="1" s="1"/>
  <c r="P24" i="1"/>
  <c r="Q24" i="1" s="1"/>
  <c r="P19" i="1"/>
  <c r="Q19" i="1" s="1"/>
  <c r="P110" i="1"/>
  <c r="Q110" i="1" s="1"/>
  <c r="P45" i="1"/>
  <c r="Q45" i="1" s="1"/>
  <c r="P15" i="1"/>
  <c r="Q15" i="1" s="1"/>
  <c r="P28" i="1"/>
  <c r="Q28" i="1" s="1"/>
  <c r="P74" i="1"/>
  <c r="Q74" i="1" s="1"/>
  <c r="P58" i="1"/>
  <c r="Q58" i="1" s="1"/>
  <c r="P51" i="1"/>
  <c r="Q51" i="1" s="1"/>
  <c r="R38" i="1"/>
  <c r="S38" i="1" s="1"/>
  <c r="R52" i="1"/>
  <c r="S52" i="1" s="1"/>
  <c r="P101" i="1"/>
  <c r="Q101" i="1" s="1"/>
  <c r="P113" i="1"/>
  <c r="Q113" i="1" s="1"/>
  <c r="P81" i="1"/>
  <c r="Q81" i="1" s="1"/>
  <c r="P27" i="1"/>
  <c r="Q27" i="1" s="1"/>
  <c r="R41" i="1"/>
  <c r="S41" i="1" s="1"/>
  <c r="P69" i="1"/>
  <c r="Q69" i="1" s="1"/>
  <c r="P103" i="1"/>
  <c r="Q103" i="1" s="1"/>
  <c r="P79" i="1"/>
  <c r="Q79" i="1" s="1"/>
  <c r="P22" i="1"/>
  <c r="Q22" i="1" s="1"/>
  <c r="P67" i="1"/>
  <c r="Q67" i="1" s="1"/>
  <c r="P71" i="1"/>
  <c r="Q71" i="1" s="1"/>
  <c r="P106" i="1"/>
  <c r="Q106" i="1" s="1"/>
  <c r="R17" i="1"/>
  <c r="S17" i="1" s="1"/>
  <c r="P42" i="1"/>
  <c r="Q42" i="1" s="1"/>
  <c r="P95" i="1"/>
  <c r="Q95" i="1" s="1"/>
  <c r="P107" i="1"/>
  <c r="Q107" i="1" s="1"/>
  <c r="R29" i="1"/>
  <c r="S29" i="1" s="1"/>
  <c r="P90" i="1"/>
  <c r="Q90" i="1" s="1"/>
  <c r="P36" i="1"/>
  <c r="Q36" i="1" s="1"/>
  <c r="P104" i="1"/>
  <c r="Q104" i="1" s="1"/>
  <c r="P111" i="1"/>
  <c r="Q111" i="1" s="1"/>
  <c r="P76" i="1"/>
  <c r="Q76" i="1" s="1"/>
  <c r="P70" i="1"/>
  <c r="Q70" i="1" s="1"/>
  <c r="R44" i="1"/>
  <c r="S44" i="1" s="1"/>
  <c r="P57" i="1"/>
  <c r="Q57" i="1" s="1"/>
  <c r="P77" i="1"/>
  <c r="Q77" i="1" s="1"/>
  <c r="P46" i="1"/>
  <c r="Q46" i="1" s="1"/>
  <c r="P86" i="1"/>
  <c r="Q86" i="1" s="1"/>
  <c r="P30" i="1"/>
  <c r="Q30" i="1" s="1"/>
  <c r="P80" i="1"/>
  <c r="Q80" i="1" s="1"/>
  <c r="P78" i="1"/>
  <c r="Q78" i="1" s="1"/>
  <c r="P98" i="1"/>
  <c r="Q98" i="1" s="1"/>
  <c r="P63" i="1"/>
  <c r="Q63" i="1" s="1"/>
  <c r="P31" i="1"/>
  <c r="Q31" i="1" s="1"/>
  <c r="P49" i="1"/>
  <c r="Q49" i="1" s="1"/>
  <c r="P96" i="1"/>
  <c r="Q96" i="1" s="1"/>
  <c r="P91" i="1"/>
  <c r="Q91" i="1" s="1"/>
  <c r="P85" i="1"/>
  <c r="Q85" i="1" s="1"/>
  <c r="P56" i="1"/>
  <c r="Q56" i="1" s="1"/>
  <c r="P100" i="1"/>
  <c r="Q100" i="1" s="1"/>
  <c r="P97" i="1"/>
  <c r="Q97" i="1" s="1"/>
  <c r="K121" i="1"/>
  <c r="K120" i="1"/>
  <c r="P88" i="1"/>
  <c r="Q88" i="1" s="1"/>
  <c r="P112" i="1"/>
  <c r="Q112" i="1" s="1"/>
  <c r="P25" i="1"/>
  <c r="Q25" i="1" s="1"/>
  <c r="R20" i="1"/>
  <c r="S20" i="1" s="1"/>
  <c r="R23" i="1"/>
  <c r="S23" i="1" s="1"/>
  <c r="P94" i="1"/>
  <c r="Q94" i="1" s="1"/>
  <c r="P55" i="1"/>
  <c r="Q55" i="1" s="1"/>
  <c r="P48" i="1"/>
  <c r="Q48" i="1" s="1"/>
  <c r="P108" i="1"/>
  <c r="Q108" i="1" s="1"/>
  <c r="P62" i="1"/>
  <c r="Q62" i="1" s="1"/>
  <c r="P21" i="1"/>
  <c r="Q21" i="1" s="1"/>
  <c r="P89" i="1"/>
  <c r="Q89" i="1" s="1"/>
  <c r="P87" i="1"/>
  <c r="Q87" i="1" s="1"/>
  <c r="P109" i="1"/>
  <c r="Q109" i="1" s="1"/>
  <c r="P102" i="1"/>
  <c r="Q102" i="1" s="1"/>
  <c r="P54" i="1"/>
  <c r="Q54" i="1" s="1"/>
  <c r="R47" i="1"/>
  <c r="S47" i="1" s="1"/>
  <c r="R50" i="1"/>
  <c r="S50" i="1" s="1"/>
  <c r="P68" i="1"/>
  <c r="Q68" i="1" s="1"/>
  <c r="P43" i="1"/>
  <c r="Q43" i="1" s="1"/>
  <c r="P16" i="1"/>
  <c r="Q16" i="1" s="1"/>
  <c r="P53" i="1"/>
  <c r="Q53" i="1" s="1"/>
  <c r="P73" i="1"/>
  <c r="Q73" i="1" s="1"/>
  <c r="P82" i="1"/>
  <c r="Q82" i="1" s="1"/>
  <c r="P64" i="1"/>
  <c r="Q64" i="1" s="1"/>
  <c r="P114" i="1"/>
  <c r="Q114" i="1" s="1"/>
  <c r="O116" i="1"/>
  <c r="K123" i="1" s="1"/>
  <c r="K122" i="1" s="1"/>
  <c r="P34" i="1"/>
  <c r="Q34" i="1" s="1"/>
  <c r="P40" i="1"/>
  <c r="Q40" i="1" s="1"/>
  <c r="P18" i="1"/>
  <c r="Q18" i="1" s="1"/>
  <c r="P33" i="1"/>
  <c r="Q33" i="1" s="1"/>
  <c r="P37" i="1"/>
  <c r="Q37" i="1" s="1"/>
  <c r="P92" i="1"/>
  <c r="Q92" i="1" s="1"/>
  <c r="P93" i="1"/>
  <c r="Q93" i="1" s="1"/>
  <c r="AA22" i="2" l="1"/>
  <c r="Z22" i="2"/>
  <c r="AB22" i="2" s="1"/>
  <c r="AA47" i="2"/>
  <c r="Z47" i="2"/>
  <c r="AB47" i="2" s="1"/>
  <c r="AA41" i="2"/>
  <c r="Z41" i="2"/>
  <c r="AB41" i="2" s="1"/>
  <c r="AA71" i="2"/>
  <c r="Z71" i="2"/>
  <c r="AB71" i="2" s="1"/>
  <c r="T71" i="2"/>
  <c r="U71" i="2" s="1"/>
  <c r="V71" i="2" s="1"/>
  <c r="W71" i="2" s="1"/>
  <c r="AA31" i="2"/>
  <c r="T49" i="2"/>
  <c r="U49" i="2" s="1"/>
  <c r="AA49" i="2"/>
  <c r="Z49" i="2"/>
  <c r="AB49" i="2" s="1"/>
  <c r="R27" i="2"/>
  <c r="S27" i="2" s="1"/>
  <c r="R44" i="2"/>
  <c r="S44" i="2" s="1"/>
  <c r="T107" i="2"/>
  <c r="U107" i="2" s="1"/>
  <c r="AA107" i="2"/>
  <c r="Z107" i="2"/>
  <c r="AB107" i="2" s="1"/>
  <c r="R69" i="2"/>
  <c r="S69" i="2" s="1"/>
  <c r="R65" i="2"/>
  <c r="S65" i="2" s="1"/>
  <c r="T28" i="2"/>
  <c r="U28" i="2" s="1"/>
  <c r="AA28" i="2"/>
  <c r="Z28" i="2"/>
  <c r="AB28" i="2" s="1"/>
  <c r="V90" i="2"/>
  <c r="W90" i="2" s="1"/>
  <c r="T15" i="2"/>
  <c r="U15" i="2" s="1"/>
  <c r="AA15" i="2"/>
  <c r="Z15" i="2"/>
  <c r="AB15" i="2" s="1"/>
  <c r="AB116" i="2" s="1"/>
  <c r="R97" i="2"/>
  <c r="S97" i="2" s="1"/>
  <c r="T35" i="2"/>
  <c r="U35" i="2" s="1"/>
  <c r="Z35" i="2"/>
  <c r="AB35" i="2" s="1"/>
  <c r="AA35" i="2"/>
  <c r="R55" i="2"/>
  <c r="S55" i="2" s="1"/>
  <c r="R39" i="2"/>
  <c r="S39" i="2" s="1"/>
  <c r="T48" i="2"/>
  <c r="U48" i="2" s="1"/>
  <c r="Z48" i="2"/>
  <c r="AB48" i="2" s="1"/>
  <c r="AA48" i="2"/>
  <c r="R62" i="2"/>
  <c r="S62" i="2" s="1"/>
  <c r="T99" i="2"/>
  <c r="U99" i="2" s="1"/>
  <c r="Z99" i="2"/>
  <c r="AB99" i="2" s="1"/>
  <c r="AA99" i="2"/>
  <c r="R64" i="2"/>
  <c r="S64" i="2" s="1"/>
  <c r="R85" i="2"/>
  <c r="S85" i="2" s="1"/>
  <c r="R98" i="2"/>
  <c r="S98" i="2" s="1"/>
  <c r="R68" i="2"/>
  <c r="S68" i="2" s="1"/>
  <c r="T82" i="2"/>
  <c r="U82" i="2" s="1"/>
  <c r="AA82" i="2"/>
  <c r="Z82" i="2"/>
  <c r="AB82" i="2" s="1"/>
  <c r="R93" i="2"/>
  <c r="S93" i="2" s="1"/>
  <c r="R110" i="2"/>
  <c r="S110" i="2" s="1"/>
  <c r="T43" i="2"/>
  <c r="U43" i="2" s="1"/>
  <c r="Z43" i="2"/>
  <c r="AB43" i="2" s="1"/>
  <c r="AA43" i="2"/>
  <c r="T29" i="2"/>
  <c r="U29" i="2" s="1"/>
  <c r="AA29" i="2"/>
  <c r="Z29" i="2"/>
  <c r="AB29" i="2" s="1"/>
  <c r="R76" i="2"/>
  <c r="S76" i="2" s="1"/>
  <c r="R100" i="2"/>
  <c r="S100" i="2" s="1"/>
  <c r="T16" i="2"/>
  <c r="U16" i="2" s="1"/>
  <c r="AA16" i="2"/>
  <c r="Z16" i="2"/>
  <c r="AB16" i="2" s="1"/>
  <c r="T37" i="2"/>
  <c r="U37" i="2" s="1"/>
  <c r="AA37" i="2"/>
  <c r="Z37" i="2"/>
  <c r="AB37" i="2" s="1"/>
  <c r="R91" i="2"/>
  <c r="S91" i="2" s="1"/>
  <c r="R89" i="2"/>
  <c r="S89" i="2" s="1"/>
  <c r="R83" i="2"/>
  <c r="S83" i="2" s="1"/>
  <c r="T101" i="2"/>
  <c r="U101" i="2" s="1"/>
  <c r="AA101" i="2"/>
  <c r="Z101" i="2"/>
  <c r="AB101" i="2" s="1"/>
  <c r="R67" i="2"/>
  <c r="S67" i="2" s="1"/>
  <c r="R94" i="2"/>
  <c r="S94" i="2" s="1"/>
  <c r="T18" i="2"/>
  <c r="U18" i="2" s="1"/>
  <c r="Z18" i="2"/>
  <c r="AB18" i="2" s="1"/>
  <c r="AA18" i="2"/>
  <c r="R73" i="2"/>
  <c r="S73" i="2" s="1"/>
  <c r="V46" i="2"/>
  <c r="W46" i="2" s="1"/>
  <c r="T24" i="2"/>
  <c r="U24" i="2" s="1"/>
  <c r="Z24" i="2"/>
  <c r="AB24" i="2" s="1"/>
  <c r="AA24" i="2"/>
  <c r="R74" i="2"/>
  <c r="S74" i="2" s="1"/>
  <c r="R108" i="2"/>
  <c r="S108" i="2" s="1"/>
  <c r="R58" i="2"/>
  <c r="S58" i="2" s="1"/>
  <c r="AA58" i="2" s="1"/>
  <c r="T25" i="2"/>
  <c r="U25" i="2" s="1"/>
  <c r="AA25" i="2"/>
  <c r="Z25" i="2"/>
  <c r="AB25" i="2" s="1"/>
  <c r="T63" i="2"/>
  <c r="U63" i="2" s="1"/>
  <c r="AA63" i="2"/>
  <c r="Z63" i="2"/>
  <c r="AB63" i="2" s="1"/>
  <c r="R33" i="2"/>
  <c r="S33" i="2" s="1"/>
  <c r="AA33" i="2" s="1"/>
  <c r="R106" i="2"/>
  <c r="S106" i="2" s="1"/>
  <c r="R111" i="2"/>
  <c r="S111" i="2" s="1"/>
  <c r="R21" i="2"/>
  <c r="S21" i="2" s="1"/>
  <c r="AA21" i="2" s="1"/>
  <c r="R86" i="2"/>
  <c r="S86" i="2" s="1"/>
  <c r="T80" i="2"/>
  <c r="U80" i="2" s="1"/>
  <c r="AA80" i="2"/>
  <c r="Z80" i="2"/>
  <c r="AB80" i="2" s="1"/>
  <c r="T42" i="2"/>
  <c r="U42" i="2" s="1"/>
  <c r="T40" i="2"/>
  <c r="U40" i="2" s="1"/>
  <c r="Z40" i="2"/>
  <c r="AB40" i="2" s="1"/>
  <c r="AA40" i="2"/>
  <c r="T17" i="2"/>
  <c r="U17" i="2" s="1"/>
  <c r="AA17" i="2"/>
  <c r="Z17" i="2"/>
  <c r="AB17" i="2" s="1"/>
  <c r="R105" i="2"/>
  <c r="S105" i="2" s="1"/>
  <c r="R87" i="2"/>
  <c r="S87" i="2" s="1"/>
  <c r="R113" i="2"/>
  <c r="S113" i="2" s="1"/>
  <c r="T36" i="2"/>
  <c r="U36" i="2" s="1"/>
  <c r="R51" i="2"/>
  <c r="S51" i="2" s="1"/>
  <c r="T52" i="2"/>
  <c r="U52" i="2" s="1"/>
  <c r="T19" i="2"/>
  <c r="U19" i="2" s="1"/>
  <c r="Z19" i="2"/>
  <c r="AB19" i="2" s="1"/>
  <c r="R54" i="2"/>
  <c r="S54" i="2" s="1"/>
  <c r="R66" i="2"/>
  <c r="S66" i="2" s="1"/>
  <c r="AA36" i="2"/>
  <c r="AA19" i="2"/>
  <c r="R77" i="2"/>
  <c r="S77" i="2" s="1"/>
  <c r="R50" i="2"/>
  <c r="S50" i="2" s="1"/>
  <c r="R45" i="2"/>
  <c r="S45" i="2" s="1"/>
  <c r="R53" i="2"/>
  <c r="S53" i="2" s="1"/>
  <c r="R112" i="2"/>
  <c r="S112" i="2" s="1"/>
  <c r="Z112" i="2" s="1"/>
  <c r="AB112" i="2" s="1"/>
  <c r="R60" i="2"/>
  <c r="S60" i="2" s="1"/>
  <c r="R56" i="2"/>
  <c r="S56" i="2" s="1"/>
  <c r="R61" i="2"/>
  <c r="S61" i="2" s="1"/>
  <c r="AA61" i="2" s="1"/>
  <c r="T31" i="2"/>
  <c r="U31" i="2" s="1"/>
  <c r="R109" i="2"/>
  <c r="S109" i="2" s="1"/>
  <c r="AA109" i="2" s="1"/>
  <c r="T59" i="2"/>
  <c r="U59" i="2" s="1"/>
  <c r="Z59" i="2"/>
  <c r="AB59" i="2" s="1"/>
  <c r="AA59" i="2"/>
  <c r="R75" i="2"/>
  <c r="S75" i="2" s="1"/>
  <c r="T84" i="2"/>
  <c r="U84" i="2" s="1"/>
  <c r="Z84" i="2"/>
  <c r="AB84" i="2" s="1"/>
  <c r="R103" i="2"/>
  <c r="S103" i="2" s="1"/>
  <c r="R95" i="2"/>
  <c r="S95" i="2" s="1"/>
  <c r="Z95" i="2" s="1"/>
  <c r="AB95" i="2" s="1"/>
  <c r="V34" i="2"/>
  <c r="W34" i="2" s="1"/>
  <c r="R81" i="2"/>
  <c r="S81" i="2" s="1"/>
  <c r="Z42" i="2"/>
  <c r="AB42" i="2" s="1"/>
  <c r="R79" i="2"/>
  <c r="S79" i="2" s="1"/>
  <c r="Z36" i="2"/>
  <c r="AB36" i="2" s="1"/>
  <c r="Z23" i="2"/>
  <c r="AB23" i="2" s="1"/>
  <c r="R88" i="2"/>
  <c r="S88" i="2" s="1"/>
  <c r="R26" i="2"/>
  <c r="S26" i="2" s="1"/>
  <c r="R32" i="2"/>
  <c r="S32" i="2" s="1"/>
  <c r="R57" i="2"/>
  <c r="S57" i="2" s="1"/>
  <c r="T22" i="2"/>
  <c r="U22" i="2" s="1"/>
  <c r="T47" i="2"/>
  <c r="U47" i="2" s="1"/>
  <c r="T41" i="2"/>
  <c r="U41" i="2" s="1"/>
  <c r="T23" i="2"/>
  <c r="U23" i="2" s="1"/>
  <c r="R70" i="2"/>
  <c r="S70" i="2" s="1"/>
  <c r="T30" i="2"/>
  <c r="U30" i="2" s="1"/>
  <c r="AA30" i="2"/>
  <c r="Q116" i="2"/>
  <c r="K125" i="2" s="1"/>
  <c r="K124" i="2" s="1"/>
  <c r="R114" i="2"/>
  <c r="S114" i="2" s="1"/>
  <c r="Z114" i="2" s="1"/>
  <c r="AB114" i="2" s="1"/>
  <c r="R96" i="2"/>
  <c r="S96" i="2" s="1"/>
  <c r="R104" i="2"/>
  <c r="S104" i="2" s="1"/>
  <c r="R92" i="2"/>
  <c r="S92" i="2" s="1"/>
  <c r="R72" i="2"/>
  <c r="S72" i="2" s="1"/>
  <c r="Z72" i="2" s="1"/>
  <c r="AB72" i="2" s="1"/>
  <c r="R102" i="2"/>
  <c r="S102" i="2" s="1"/>
  <c r="R78" i="2"/>
  <c r="S78" i="2" s="1"/>
  <c r="R38" i="2"/>
  <c r="S38" i="2" s="1"/>
  <c r="Z52" i="2"/>
  <c r="AB52" i="2" s="1"/>
  <c r="R20" i="2"/>
  <c r="S20" i="2" s="1"/>
  <c r="AA52" i="2"/>
  <c r="R90" i="1"/>
  <c r="S90" i="1" s="1"/>
  <c r="R101" i="1"/>
  <c r="S101" i="1" s="1"/>
  <c r="R61" i="1"/>
  <c r="S61" i="1" s="1"/>
  <c r="R55" i="1"/>
  <c r="S55" i="1" s="1"/>
  <c r="R97" i="1"/>
  <c r="S97" i="1" s="1"/>
  <c r="T29" i="1"/>
  <c r="U29" i="1" s="1"/>
  <c r="R40" i="1"/>
  <c r="S40" i="1" s="1"/>
  <c r="R57" i="1"/>
  <c r="S57" i="1" s="1"/>
  <c r="R79" i="1"/>
  <c r="S79" i="1" s="1"/>
  <c r="T38" i="1"/>
  <c r="U38" i="1" s="1"/>
  <c r="T35" i="1"/>
  <c r="U35" i="1" s="1"/>
  <c r="R53" i="1"/>
  <c r="S53" i="1" s="1"/>
  <c r="R100" i="1"/>
  <c r="S100" i="1" s="1"/>
  <c r="R95" i="1"/>
  <c r="S95" i="1" s="1"/>
  <c r="R51" i="1"/>
  <c r="S51" i="1" s="1"/>
  <c r="R18" i="1"/>
  <c r="S18" i="1" s="1"/>
  <c r="R94" i="1"/>
  <c r="S94" i="1" s="1"/>
  <c r="R43" i="1"/>
  <c r="S43" i="1" s="1"/>
  <c r="R85" i="1"/>
  <c r="S85" i="1" s="1"/>
  <c r="R78" i="1"/>
  <c r="S78" i="1" s="1"/>
  <c r="R68" i="1"/>
  <c r="S68" i="1" s="1"/>
  <c r="R91" i="1"/>
  <c r="S91" i="1" s="1"/>
  <c r="R70" i="1"/>
  <c r="S70" i="1" s="1"/>
  <c r="R69" i="1"/>
  <c r="S69" i="1" s="1"/>
  <c r="R99" i="1"/>
  <c r="S99" i="1" s="1"/>
  <c r="R109" i="1"/>
  <c r="S109" i="1" s="1"/>
  <c r="R76" i="1"/>
  <c r="S76" i="1" s="1"/>
  <c r="R74" i="1"/>
  <c r="S74" i="1" s="1"/>
  <c r="R84" i="1"/>
  <c r="S84" i="1" s="1"/>
  <c r="R66" i="1"/>
  <c r="S66" i="1" s="1"/>
  <c r="R30" i="1"/>
  <c r="S30" i="1" s="1"/>
  <c r="R111" i="1"/>
  <c r="S111" i="1" s="1"/>
  <c r="R59" i="1"/>
  <c r="S59" i="1" s="1"/>
  <c r="R105" i="1"/>
  <c r="S105" i="1" s="1"/>
  <c r="T47" i="1"/>
  <c r="U47" i="1" s="1"/>
  <c r="R62" i="1"/>
  <c r="S62" i="1" s="1"/>
  <c r="R112" i="1"/>
  <c r="S112" i="1" s="1"/>
  <c r="R104" i="1"/>
  <c r="S104" i="1" s="1"/>
  <c r="R106" i="1"/>
  <c r="S106" i="1" s="1"/>
  <c r="R27" i="1"/>
  <c r="S27" i="1" s="1"/>
  <c r="T26" i="1"/>
  <c r="U26" i="1" s="1"/>
  <c r="R72" i="1"/>
  <c r="S72" i="1" s="1"/>
  <c r="R92" i="1"/>
  <c r="S92" i="1" s="1"/>
  <c r="R108" i="1"/>
  <c r="S108" i="1" s="1"/>
  <c r="R88" i="1"/>
  <c r="S88" i="1" s="1"/>
  <c r="R71" i="1"/>
  <c r="S71" i="1" s="1"/>
  <c r="R81" i="1"/>
  <c r="S81" i="1" s="1"/>
  <c r="R15" i="1"/>
  <c r="S15" i="1" s="1"/>
  <c r="R83" i="1"/>
  <c r="S83" i="1" s="1"/>
  <c r="R75" i="1"/>
  <c r="S75" i="1" s="1"/>
  <c r="R37" i="1"/>
  <c r="S37" i="1" s="1"/>
  <c r="R82" i="1"/>
  <c r="S82" i="1" s="1"/>
  <c r="R113" i="1"/>
  <c r="S113" i="1" s="1"/>
  <c r="T32" i="1"/>
  <c r="U32" i="1" s="1"/>
  <c r="R65" i="1"/>
  <c r="S65" i="1" s="1"/>
  <c r="R21" i="1"/>
  <c r="S21" i="1" s="1"/>
  <c r="R33" i="1"/>
  <c r="S33" i="1" s="1"/>
  <c r="T50" i="1"/>
  <c r="U50" i="1" s="1"/>
  <c r="T23" i="1"/>
  <c r="U23" i="1" s="1"/>
  <c r="R96" i="1"/>
  <c r="S96" i="1" s="1"/>
  <c r="R63" i="1"/>
  <c r="S63" i="1" s="1"/>
  <c r="T44" i="1"/>
  <c r="U44" i="1" s="1"/>
  <c r="R36" i="1"/>
  <c r="S36" i="1" s="1"/>
  <c r="T41" i="1"/>
  <c r="U41" i="1" s="1"/>
  <c r="T52" i="1"/>
  <c r="U52" i="1" s="1"/>
  <c r="R24" i="1"/>
  <c r="S24" i="1" s="1"/>
  <c r="R60" i="1"/>
  <c r="S60" i="1" s="1"/>
  <c r="R73" i="1"/>
  <c r="S73" i="1" s="1"/>
  <c r="R107" i="1"/>
  <c r="S107" i="1" s="1"/>
  <c r="T17" i="1"/>
  <c r="U17" i="1" s="1"/>
  <c r="R58" i="1"/>
  <c r="S58" i="1" s="1"/>
  <c r="R110" i="1"/>
  <c r="S110" i="1" s="1"/>
  <c r="R102" i="1"/>
  <c r="S102" i="1" s="1"/>
  <c r="R46" i="1"/>
  <c r="S46" i="1" s="1"/>
  <c r="R67" i="1"/>
  <c r="S67" i="1" s="1"/>
  <c r="R103" i="1"/>
  <c r="S103" i="1" s="1"/>
  <c r="R54" i="1"/>
  <c r="S54" i="1" s="1"/>
  <c r="T20" i="1"/>
  <c r="U20" i="1" s="1"/>
  <c r="R98" i="1"/>
  <c r="S98" i="1" s="1"/>
  <c r="R93" i="1"/>
  <c r="S93" i="1" s="1"/>
  <c r="R34" i="1"/>
  <c r="S34" i="1" s="1"/>
  <c r="R16" i="1"/>
  <c r="S16" i="1" s="1"/>
  <c r="R48" i="1"/>
  <c r="S48" i="1" s="1"/>
  <c r="R25" i="1"/>
  <c r="S25" i="1" s="1"/>
  <c r="R56" i="1"/>
  <c r="S56" i="1" s="1"/>
  <c r="R49" i="1"/>
  <c r="S49" i="1" s="1"/>
  <c r="R77" i="1"/>
  <c r="S77" i="1" s="1"/>
  <c r="R114" i="1"/>
  <c r="S114" i="1" s="1"/>
  <c r="Q116" i="1"/>
  <c r="K125" i="1" s="1"/>
  <c r="K124" i="1" s="1"/>
  <c r="R22" i="1"/>
  <c r="S22" i="1" s="1"/>
  <c r="R86" i="1"/>
  <c r="S86" i="1" s="1"/>
  <c r="R87" i="1"/>
  <c r="S87" i="1" s="1"/>
  <c r="R19" i="1"/>
  <c r="S19" i="1" s="1"/>
  <c r="R64" i="1"/>
  <c r="S64" i="1" s="1"/>
  <c r="R89" i="1"/>
  <c r="S89" i="1" s="1"/>
  <c r="R31" i="1"/>
  <c r="S31" i="1" s="1"/>
  <c r="R80" i="1"/>
  <c r="S80" i="1" s="1"/>
  <c r="R42" i="1"/>
  <c r="S42" i="1" s="1"/>
  <c r="R28" i="1"/>
  <c r="S28" i="1" s="1"/>
  <c r="R45" i="1"/>
  <c r="S45" i="1" s="1"/>
  <c r="R39" i="1"/>
  <c r="S39" i="1" s="1"/>
  <c r="Z93" i="2" l="1"/>
  <c r="AB93" i="2" s="1"/>
  <c r="AA93" i="2"/>
  <c r="AA56" i="2"/>
  <c r="Z56" i="2"/>
  <c r="AB56" i="2" s="1"/>
  <c r="AA98" i="2"/>
  <c r="Z98" i="2"/>
  <c r="AB98" i="2" s="1"/>
  <c r="Z109" i="2"/>
  <c r="AB109" i="2" s="1"/>
  <c r="V52" i="2"/>
  <c r="W52" i="2" s="1"/>
  <c r="V28" i="2"/>
  <c r="W28" i="2" s="1"/>
  <c r="V22" i="2"/>
  <c r="W22" i="2" s="1"/>
  <c r="T51" i="2"/>
  <c r="U51" i="2" s="1"/>
  <c r="AA51" i="2"/>
  <c r="Z51" i="2"/>
  <c r="AB51" i="2" s="1"/>
  <c r="T65" i="2"/>
  <c r="U65" i="2" s="1"/>
  <c r="AA65" i="2"/>
  <c r="Z65" i="2"/>
  <c r="AB65" i="2" s="1"/>
  <c r="T38" i="2"/>
  <c r="U38" i="2" s="1"/>
  <c r="AA38" i="2"/>
  <c r="Z38" i="2"/>
  <c r="AB38" i="2" s="1"/>
  <c r="T57" i="2"/>
  <c r="U57" i="2" s="1"/>
  <c r="Z57" i="2"/>
  <c r="AB57" i="2" s="1"/>
  <c r="AA57" i="2"/>
  <c r="V36" i="2"/>
  <c r="W36" i="2" s="1"/>
  <c r="T100" i="2"/>
  <c r="U100" i="2" s="1"/>
  <c r="AA100" i="2"/>
  <c r="Z100" i="2"/>
  <c r="AB100" i="2" s="1"/>
  <c r="V99" i="2"/>
  <c r="W99" i="2" s="1"/>
  <c r="T69" i="2"/>
  <c r="U69" i="2" s="1"/>
  <c r="Z69" i="2"/>
  <c r="AB69" i="2" s="1"/>
  <c r="AA69" i="2"/>
  <c r="T78" i="2"/>
  <c r="U78" i="2" s="1"/>
  <c r="AA78" i="2"/>
  <c r="Z78" i="2"/>
  <c r="AB78" i="2" s="1"/>
  <c r="T32" i="2"/>
  <c r="U32" i="2" s="1"/>
  <c r="AA32" i="2"/>
  <c r="Z32" i="2"/>
  <c r="AB32" i="2" s="1"/>
  <c r="T103" i="2"/>
  <c r="U103" i="2" s="1"/>
  <c r="AA103" i="2"/>
  <c r="Z103" i="2"/>
  <c r="AB103" i="2" s="1"/>
  <c r="V31" i="2"/>
  <c r="W31" i="2" s="1"/>
  <c r="T45" i="2"/>
  <c r="U45" i="2" s="1"/>
  <c r="AA45" i="2"/>
  <c r="Z45" i="2"/>
  <c r="AB45" i="2" s="1"/>
  <c r="T113" i="2"/>
  <c r="U113" i="2" s="1"/>
  <c r="Z113" i="2"/>
  <c r="AB113" i="2" s="1"/>
  <c r="AA113" i="2"/>
  <c r="V24" i="2"/>
  <c r="W24" i="2" s="1"/>
  <c r="V101" i="2"/>
  <c r="W101" i="2" s="1"/>
  <c r="T76" i="2"/>
  <c r="U76" i="2" s="1"/>
  <c r="AA76" i="2"/>
  <c r="Z76" i="2"/>
  <c r="AB76" i="2" s="1"/>
  <c r="X71" i="2"/>
  <c r="Y71" i="2" s="1"/>
  <c r="T102" i="2"/>
  <c r="U102" i="2" s="1"/>
  <c r="AA102" i="2"/>
  <c r="Z102" i="2"/>
  <c r="AB102" i="2" s="1"/>
  <c r="T26" i="2"/>
  <c r="U26" i="2" s="1"/>
  <c r="AA26" i="2"/>
  <c r="Z26" i="2"/>
  <c r="AB26" i="2" s="1"/>
  <c r="T50" i="2"/>
  <c r="U50" i="2" s="1"/>
  <c r="Z50" i="2"/>
  <c r="AB50" i="2" s="1"/>
  <c r="AA50" i="2"/>
  <c r="T87" i="2"/>
  <c r="U87" i="2" s="1"/>
  <c r="Z87" i="2"/>
  <c r="AB87" i="2" s="1"/>
  <c r="AA87" i="2"/>
  <c r="X46" i="2"/>
  <c r="Y46" i="2" s="1"/>
  <c r="T83" i="2"/>
  <c r="U83" i="2" s="1"/>
  <c r="AA83" i="2"/>
  <c r="Z83" i="2"/>
  <c r="AB83" i="2" s="1"/>
  <c r="V82" i="2"/>
  <c r="W82" i="2" s="1"/>
  <c r="T88" i="2"/>
  <c r="U88" i="2" s="1"/>
  <c r="AA88" i="2"/>
  <c r="Z88" i="2"/>
  <c r="AB88" i="2" s="1"/>
  <c r="V84" i="2"/>
  <c r="W84" i="2" s="1"/>
  <c r="T77" i="2"/>
  <c r="U77" i="2" s="1"/>
  <c r="Z77" i="2"/>
  <c r="AB77" i="2" s="1"/>
  <c r="AA77" i="2"/>
  <c r="T105" i="2"/>
  <c r="U105" i="2" s="1"/>
  <c r="AA105" i="2"/>
  <c r="Z105" i="2"/>
  <c r="AB105" i="2" s="1"/>
  <c r="V80" i="2"/>
  <c r="W80" i="2" s="1"/>
  <c r="T89" i="2"/>
  <c r="U89" i="2" s="1"/>
  <c r="AA89" i="2"/>
  <c r="Z89" i="2"/>
  <c r="AB89" i="2" s="1"/>
  <c r="T97" i="2"/>
  <c r="U97" i="2" s="1"/>
  <c r="Z97" i="2"/>
  <c r="AB97" i="2" s="1"/>
  <c r="AA97" i="2"/>
  <c r="V107" i="2"/>
  <c r="W107" i="2" s="1"/>
  <c r="T86" i="2"/>
  <c r="U86" i="2" s="1"/>
  <c r="AA86" i="2"/>
  <c r="Z86" i="2"/>
  <c r="AB86" i="2" s="1"/>
  <c r="T91" i="2"/>
  <c r="U91" i="2" s="1"/>
  <c r="Z91" i="2"/>
  <c r="AB91" i="2" s="1"/>
  <c r="AA91" i="2"/>
  <c r="V29" i="2"/>
  <c r="W29" i="2" s="1"/>
  <c r="V25" i="2"/>
  <c r="W25" i="2" s="1"/>
  <c r="V23" i="2"/>
  <c r="W23" i="2" s="1"/>
  <c r="T79" i="2"/>
  <c r="U79" i="2" s="1"/>
  <c r="Z79" i="2"/>
  <c r="AB79" i="2" s="1"/>
  <c r="AA79" i="2"/>
  <c r="T66" i="2"/>
  <c r="U66" i="2" s="1"/>
  <c r="AA66" i="2"/>
  <c r="Z66" i="2"/>
  <c r="AB66" i="2" s="1"/>
  <c r="V17" i="2"/>
  <c r="W17" i="2" s="1"/>
  <c r="V15" i="2"/>
  <c r="W15" i="2" s="1"/>
  <c r="T27" i="2"/>
  <c r="U27" i="2" s="1"/>
  <c r="AA27" i="2"/>
  <c r="Z27" i="2"/>
  <c r="AB27" i="2" s="1"/>
  <c r="T104" i="2"/>
  <c r="U104" i="2" s="1"/>
  <c r="Z104" i="2"/>
  <c r="AB104" i="2" s="1"/>
  <c r="AA104" i="2"/>
  <c r="T54" i="2"/>
  <c r="U54" i="2" s="1"/>
  <c r="AA54" i="2"/>
  <c r="Z54" i="2"/>
  <c r="AB54" i="2" s="1"/>
  <c r="T111" i="2"/>
  <c r="U111" i="2" s="1"/>
  <c r="Z111" i="2"/>
  <c r="AB111" i="2" s="1"/>
  <c r="AA111" i="2"/>
  <c r="V18" i="2"/>
  <c r="W18" i="2" s="1"/>
  <c r="V37" i="2"/>
  <c r="W37" i="2" s="1"/>
  <c r="V43" i="2"/>
  <c r="W43" i="2" s="1"/>
  <c r="X90" i="2"/>
  <c r="Y90" i="2" s="1"/>
  <c r="T81" i="2"/>
  <c r="U81" i="2" s="1"/>
  <c r="Z81" i="2"/>
  <c r="AB81" i="2" s="1"/>
  <c r="AA81" i="2"/>
  <c r="T60" i="2"/>
  <c r="U60" i="2" s="1"/>
  <c r="Z60" i="2"/>
  <c r="AB60" i="2" s="1"/>
  <c r="AA60" i="2"/>
  <c r="T106" i="2"/>
  <c r="U106" i="2" s="1"/>
  <c r="AA106" i="2"/>
  <c r="Z106" i="2"/>
  <c r="AB106" i="2" s="1"/>
  <c r="T108" i="2"/>
  <c r="U108" i="2" s="1"/>
  <c r="Z108" i="2"/>
  <c r="AB108" i="2" s="1"/>
  <c r="AA108" i="2"/>
  <c r="T94" i="2"/>
  <c r="U94" i="2" s="1"/>
  <c r="Z94" i="2"/>
  <c r="AB94" i="2" s="1"/>
  <c r="AA94" i="2"/>
  <c r="T110" i="2"/>
  <c r="U110" i="2" s="1"/>
  <c r="AA110" i="2"/>
  <c r="Z110" i="2"/>
  <c r="AB110" i="2" s="1"/>
  <c r="T85" i="2"/>
  <c r="U85" i="2" s="1"/>
  <c r="Z85" i="2"/>
  <c r="AB85" i="2" s="1"/>
  <c r="AA85" i="2"/>
  <c r="T39" i="2"/>
  <c r="U39" i="2" s="1"/>
  <c r="Z39" i="2"/>
  <c r="AB39" i="2" s="1"/>
  <c r="AA39" i="2"/>
  <c r="V19" i="2"/>
  <c r="W19" i="2" s="1"/>
  <c r="T64" i="2"/>
  <c r="U64" i="2" s="1"/>
  <c r="Z64" i="2"/>
  <c r="AB64" i="2" s="1"/>
  <c r="AA64" i="2"/>
  <c r="V49" i="2"/>
  <c r="W49" i="2" s="1"/>
  <c r="T20" i="2"/>
  <c r="U20" i="2" s="1"/>
  <c r="AA20" i="2"/>
  <c r="Z20" i="2"/>
  <c r="AB20" i="2" s="1"/>
  <c r="T92" i="2"/>
  <c r="U92" i="2" s="1"/>
  <c r="AA92" i="2"/>
  <c r="T70" i="2"/>
  <c r="U70" i="2" s="1"/>
  <c r="AA70" i="2"/>
  <c r="Z21" i="2"/>
  <c r="AB21" i="2" s="1"/>
  <c r="Z33" i="2"/>
  <c r="AB33" i="2" s="1"/>
  <c r="Z58" i="2"/>
  <c r="AB58" i="2" s="1"/>
  <c r="T74" i="2"/>
  <c r="U74" i="2" s="1"/>
  <c r="T73" i="2"/>
  <c r="U73" i="2" s="1"/>
  <c r="T67" i="2"/>
  <c r="U67" i="2" s="1"/>
  <c r="V16" i="2"/>
  <c r="W16" i="2" s="1"/>
  <c r="T62" i="2"/>
  <c r="U62" i="2" s="1"/>
  <c r="T44" i="2"/>
  <c r="U44" i="2" s="1"/>
  <c r="T75" i="2"/>
  <c r="U75" i="2" s="1"/>
  <c r="V40" i="2"/>
  <c r="W40" i="2" s="1"/>
  <c r="T68" i="2"/>
  <c r="U68" i="2" s="1"/>
  <c r="T55" i="2"/>
  <c r="U55" i="2" s="1"/>
  <c r="AA114" i="2"/>
  <c r="T96" i="2"/>
  <c r="U96" i="2" s="1"/>
  <c r="AA96" i="2"/>
  <c r="V41" i="2"/>
  <c r="W41" i="2" s="1"/>
  <c r="X34" i="2"/>
  <c r="Y34" i="2" s="1"/>
  <c r="T112" i="2"/>
  <c r="U112" i="2" s="1"/>
  <c r="V42" i="2"/>
  <c r="W42" i="2" s="1"/>
  <c r="T21" i="2"/>
  <c r="U21" i="2" s="1"/>
  <c r="T33" i="2"/>
  <c r="U33" i="2" s="1"/>
  <c r="T58" i="2"/>
  <c r="U58" i="2" s="1"/>
  <c r="T93" i="2"/>
  <c r="U93" i="2" s="1"/>
  <c r="V48" i="2"/>
  <c r="W48" i="2" s="1"/>
  <c r="T53" i="2"/>
  <c r="U53" i="2" s="1"/>
  <c r="Z53" i="2"/>
  <c r="AB53" i="2" s="1"/>
  <c r="AA53" i="2"/>
  <c r="Z70" i="2"/>
  <c r="AB70" i="2" s="1"/>
  <c r="S116" i="2"/>
  <c r="T114" i="2"/>
  <c r="U114" i="2" s="1"/>
  <c r="V47" i="2"/>
  <c r="W47" i="2" s="1"/>
  <c r="T95" i="2"/>
  <c r="U95" i="2" s="1"/>
  <c r="V59" i="2"/>
  <c r="W59" i="2" s="1"/>
  <c r="T61" i="2"/>
  <c r="U61" i="2" s="1"/>
  <c r="Z61" i="2"/>
  <c r="AB61" i="2" s="1"/>
  <c r="V63" i="2"/>
  <c r="W63" i="2" s="1"/>
  <c r="Z96" i="2"/>
  <c r="AB96" i="2" s="1"/>
  <c r="T98" i="2"/>
  <c r="U98" i="2" s="1"/>
  <c r="V35" i="2"/>
  <c r="W35" i="2" s="1"/>
  <c r="AA72" i="2"/>
  <c r="Z75" i="2"/>
  <c r="AB75" i="2" s="1"/>
  <c r="AA112" i="2"/>
  <c r="AA75" i="2"/>
  <c r="AA95" i="2"/>
  <c r="Z92" i="2"/>
  <c r="AB92" i="2" s="1"/>
  <c r="AA74" i="2"/>
  <c r="Z73" i="2"/>
  <c r="AB73" i="2" s="1"/>
  <c r="Z67" i="2"/>
  <c r="AB67" i="2" s="1"/>
  <c r="AA62" i="2"/>
  <c r="Z44" i="2"/>
  <c r="AB44" i="2" s="1"/>
  <c r="T72" i="2"/>
  <c r="U72" i="2" s="1"/>
  <c r="V30" i="2"/>
  <c r="W30" i="2" s="1"/>
  <c r="T109" i="2"/>
  <c r="U109" i="2" s="1"/>
  <c r="T56" i="2"/>
  <c r="U56" i="2" s="1"/>
  <c r="Z74" i="2"/>
  <c r="AB74" i="2" s="1"/>
  <c r="AA73" i="2"/>
  <c r="AA67" i="2"/>
  <c r="Z68" i="2"/>
  <c r="AB68" i="2" s="1"/>
  <c r="Z62" i="2"/>
  <c r="AB62" i="2" s="1"/>
  <c r="Z55" i="2"/>
  <c r="AB55" i="2" s="1"/>
  <c r="AA44" i="2"/>
  <c r="AA68" i="2"/>
  <c r="AA55" i="2"/>
  <c r="T33" i="1"/>
  <c r="U33" i="1" s="1"/>
  <c r="T77" i="1"/>
  <c r="U77" i="1" s="1"/>
  <c r="T93" i="1"/>
  <c r="U93" i="1" s="1"/>
  <c r="T82" i="1"/>
  <c r="U82" i="1" s="1"/>
  <c r="T109" i="1"/>
  <c r="U109" i="1" s="1"/>
  <c r="V35" i="1"/>
  <c r="W35" i="1" s="1"/>
  <c r="T105" i="1"/>
  <c r="U105" i="1" s="1"/>
  <c r="T89" i="1"/>
  <c r="U89" i="1" s="1"/>
  <c r="V20" i="1"/>
  <c r="W20" i="1" s="1"/>
  <c r="T73" i="1"/>
  <c r="U73" i="1" s="1"/>
  <c r="T43" i="1"/>
  <c r="U43" i="1" s="1"/>
  <c r="T79" i="1"/>
  <c r="U79" i="1" s="1"/>
  <c r="T72" i="1"/>
  <c r="U72" i="1" s="1"/>
  <c r="T54" i="1"/>
  <c r="U54" i="1" s="1"/>
  <c r="T60" i="1"/>
  <c r="U60" i="1" s="1"/>
  <c r="T75" i="1"/>
  <c r="U75" i="1" s="1"/>
  <c r="T57" i="1"/>
  <c r="U57" i="1" s="1"/>
  <c r="T107" i="1"/>
  <c r="U107" i="1" s="1"/>
  <c r="T83" i="1"/>
  <c r="U83" i="1" s="1"/>
  <c r="T40" i="1"/>
  <c r="U40" i="1" s="1"/>
  <c r="T98" i="1"/>
  <c r="U98" i="1" s="1"/>
  <c r="V38" i="1"/>
  <c r="W38" i="1" s="1"/>
  <c r="T19" i="1"/>
  <c r="U19" i="1" s="1"/>
  <c r="V50" i="1"/>
  <c r="W50" i="1" s="1"/>
  <c r="T15" i="1"/>
  <c r="U15" i="1" s="1"/>
  <c r="V29" i="1"/>
  <c r="W29" i="1" s="1"/>
  <c r="T67" i="1"/>
  <c r="U67" i="1" s="1"/>
  <c r="T81" i="1"/>
  <c r="U81" i="1" s="1"/>
  <c r="T28" i="1"/>
  <c r="U28" i="1" s="1"/>
  <c r="T46" i="1"/>
  <c r="U46" i="1" s="1"/>
  <c r="V41" i="1"/>
  <c r="W41" i="1" s="1"/>
  <c r="T21" i="1"/>
  <c r="U21" i="1" s="1"/>
  <c r="T71" i="1"/>
  <c r="U71" i="1" s="1"/>
  <c r="T66" i="1"/>
  <c r="U66" i="1" s="1"/>
  <c r="T55" i="1"/>
  <c r="U55" i="1" s="1"/>
  <c r="T30" i="1"/>
  <c r="U30" i="1" s="1"/>
  <c r="T86" i="1"/>
  <c r="U86" i="1" s="1"/>
  <c r="T102" i="1"/>
  <c r="U102" i="1" s="1"/>
  <c r="T36" i="1"/>
  <c r="U36" i="1" s="1"/>
  <c r="T65" i="1"/>
  <c r="U65" i="1" s="1"/>
  <c r="T88" i="1"/>
  <c r="U88" i="1" s="1"/>
  <c r="T61" i="1"/>
  <c r="U61" i="1" s="1"/>
  <c r="V52" i="1"/>
  <c r="W52" i="1" s="1"/>
  <c r="T22" i="1"/>
  <c r="U22" i="1" s="1"/>
  <c r="T110" i="1"/>
  <c r="U110" i="1" s="1"/>
  <c r="V32" i="1"/>
  <c r="W32" i="1" s="1"/>
  <c r="T112" i="1"/>
  <c r="U112" i="1" s="1"/>
  <c r="T68" i="1"/>
  <c r="U68" i="1" s="1"/>
  <c r="T95" i="1"/>
  <c r="U95" i="1" s="1"/>
  <c r="T101" i="1"/>
  <c r="U101" i="1" s="1"/>
  <c r="T97" i="1"/>
  <c r="U97" i="1" s="1"/>
  <c r="T58" i="1"/>
  <c r="U58" i="1" s="1"/>
  <c r="T62" i="1"/>
  <c r="U62" i="1" s="1"/>
  <c r="T74" i="1"/>
  <c r="U74" i="1" s="1"/>
  <c r="T100" i="1"/>
  <c r="U100" i="1" s="1"/>
  <c r="T106" i="1"/>
  <c r="U106" i="1" s="1"/>
  <c r="S116" i="1"/>
  <c r="T114" i="1"/>
  <c r="U114" i="1" s="1"/>
  <c r="T34" i="1"/>
  <c r="U34" i="1" s="1"/>
  <c r="T76" i="1"/>
  <c r="U76" i="1" s="1"/>
  <c r="T53" i="1"/>
  <c r="U53" i="1" s="1"/>
  <c r="T99" i="1"/>
  <c r="U99" i="1" s="1"/>
  <c r="T78" i="1"/>
  <c r="U78" i="1" s="1"/>
  <c r="T80" i="1"/>
  <c r="U80" i="1" s="1"/>
  <c r="T25" i="1"/>
  <c r="U25" i="1" s="1"/>
  <c r="T103" i="1"/>
  <c r="U103" i="1" s="1"/>
  <c r="T63" i="1"/>
  <c r="U63" i="1" s="1"/>
  <c r="T113" i="1"/>
  <c r="U113" i="1" s="1"/>
  <c r="T108" i="1"/>
  <c r="U108" i="1" s="1"/>
  <c r="T59" i="1"/>
  <c r="U59" i="1" s="1"/>
  <c r="T91" i="1"/>
  <c r="U91" i="1" s="1"/>
  <c r="T94" i="1"/>
  <c r="U94" i="1" s="1"/>
  <c r="T39" i="1"/>
  <c r="U39" i="1" s="1"/>
  <c r="T87" i="1"/>
  <c r="U87" i="1" s="1"/>
  <c r="T48" i="1"/>
  <c r="U48" i="1" s="1"/>
  <c r="T96" i="1"/>
  <c r="U96" i="1" s="1"/>
  <c r="V26" i="1"/>
  <c r="W26" i="1" s="1"/>
  <c r="T31" i="1"/>
  <c r="U31" i="1" s="1"/>
  <c r="V17" i="1"/>
  <c r="W17" i="1" s="1"/>
  <c r="T104" i="1"/>
  <c r="U104" i="1" s="1"/>
  <c r="V47" i="1"/>
  <c r="W47" i="1" s="1"/>
  <c r="T111" i="1"/>
  <c r="U111" i="1" s="1"/>
  <c r="T69" i="1"/>
  <c r="U69" i="1" s="1"/>
  <c r="T85" i="1"/>
  <c r="U85" i="1" s="1"/>
  <c r="T18" i="1"/>
  <c r="U18" i="1" s="1"/>
  <c r="T56" i="1"/>
  <c r="U56" i="1" s="1"/>
  <c r="T45" i="1"/>
  <c r="U45" i="1" s="1"/>
  <c r="T16" i="1"/>
  <c r="U16" i="1" s="1"/>
  <c r="V23" i="1"/>
  <c r="W23" i="1" s="1"/>
  <c r="T84" i="1"/>
  <c r="U84" i="1" s="1"/>
  <c r="T27" i="1"/>
  <c r="U27" i="1" s="1"/>
  <c r="T90" i="1"/>
  <c r="U90" i="1" s="1"/>
  <c r="T64" i="1"/>
  <c r="U64" i="1" s="1"/>
  <c r="T92" i="1"/>
  <c r="U92" i="1" s="1"/>
  <c r="T42" i="1"/>
  <c r="U42" i="1" s="1"/>
  <c r="T49" i="1"/>
  <c r="U49" i="1" s="1"/>
  <c r="V44" i="1"/>
  <c r="W44" i="1" s="1"/>
  <c r="T37" i="1"/>
  <c r="U37" i="1" s="1"/>
  <c r="T70" i="1"/>
  <c r="U70" i="1" s="1"/>
  <c r="T51" i="1"/>
  <c r="U51" i="1" s="1"/>
  <c r="T24" i="1"/>
  <c r="U24" i="1" s="1"/>
  <c r="X35" i="2" l="1"/>
  <c r="Y35" i="2" s="1"/>
  <c r="V106" i="2"/>
  <c r="W106" i="2" s="1"/>
  <c r="X37" i="2"/>
  <c r="Y37" i="2" s="1"/>
  <c r="V86" i="2"/>
  <c r="W86" i="2" s="1"/>
  <c r="V69" i="2"/>
  <c r="W69" i="2" s="1"/>
  <c r="U116" i="2"/>
  <c r="V114" i="2"/>
  <c r="W114" i="2" s="1"/>
  <c r="X107" i="2"/>
  <c r="Y107" i="2" s="1"/>
  <c r="V105" i="2"/>
  <c r="W105" i="2" s="1"/>
  <c r="V83" i="2"/>
  <c r="W83" i="2" s="1"/>
  <c r="V103" i="2"/>
  <c r="W103" i="2" s="1"/>
  <c r="X99" i="2"/>
  <c r="Y99" i="2" s="1"/>
  <c r="V38" i="2"/>
  <c r="W38" i="2" s="1"/>
  <c r="X42" i="2"/>
  <c r="Y42" i="2" s="1"/>
  <c r="V75" i="2"/>
  <c r="W75" i="2" s="1"/>
  <c r="V110" i="2"/>
  <c r="W110" i="2" s="1"/>
  <c r="X24" i="2"/>
  <c r="Y24" i="2" s="1"/>
  <c r="V112" i="2"/>
  <c r="W112" i="2" s="1"/>
  <c r="V44" i="2"/>
  <c r="W44" i="2" s="1"/>
  <c r="V70" i="2"/>
  <c r="W70" i="2" s="1"/>
  <c r="X19" i="2"/>
  <c r="Y19" i="2" s="1"/>
  <c r="X23" i="2"/>
  <c r="Y23" i="2" s="1"/>
  <c r="V77" i="2"/>
  <c r="W77" i="2" s="1"/>
  <c r="V100" i="2"/>
  <c r="W100" i="2" s="1"/>
  <c r="V92" i="2"/>
  <c r="W92" i="2" s="1"/>
  <c r="V94" i="2"/>
  <c r="W94" i="2" s="1"/>
  <c r="V111" i="2"/>
  <c r="W111" i="2" s="1"/>
  <c r="X25" i="2"/>
  <c r="Y25" i="2" s="1"/>
  <c r="V113" i="2"/>
  <c r="W113" i="2" s="1"/>
  <c r="V53" i="2"/>
  <c r="W53" i="2" s="1"/>
  <c r="X41" i="2"/>
  <c r="Y41" i="2" s="1"/>
  <c r="X16" i="2"/>
  <c r="Y16" i="2" s="1"/>
  <c r="X29" i="2"/>
  <c r="Y29" i="2" s="1"/>
  <c r="V102" i="2"/>
  <c r="W102" i="2" s="1"/>
  <c r="X48" i="2"/>
  <c r="Y48" i="2" s="1"/>
  <c r="V67" i="2"/>
  <c r="W67" i="2" s="1"/>
  <c r="X17" i="2"/>
  <c r="Y17" i="2" s="1"/>
  <c r="V109" i="2"/>
  <c r="W109" i="2" s="1"/>
  <c r="V96" i="2"/>
  <c r="W96" i="2" s="1"/>
  <c r="V54" i="2"/>
  <c r="W54" i="2" s="1"/>
  <c r="V45" i="2"/>
  <c r="W45" i="2" s="1"/>
  <c r="V51" i="2"/>
  <c r="W51" i="2" s="1"/>
  <c r="X59" i="2"/>
  <c r="Y59" i="2" s="1"/>
  <c r="V91" i="2"/>
  <c r="W91" i="2" s="1"/>
  <c r="V88" i="2"/>
  <c r="W88" i="2" s="1"/>
  <c r="X22" i="2"/>
  <c r="Y22" i="2" s="1"/>
  <c r="V95" i="2"/>
  <c r="W95" i="2" s="1"/>
  <c r="V58" i="2"/>
  <c r="W58" i="2" s="1"/>
  <c r="V55" i="2"/>
  <c r="W55" i="2" s="1"/>
  <c r="V74" i="2"/>
  <c r="W74" i="2" s="1"/>
  <c r="X49" i="2"/>
  <c r="Y49" i="2" s="1"/>
  <c r="X80" i="2"/>
  <c r="Y80" i="2" s="1"/>
  <c r="X82" i="2"/>
  <c r="Y82" i="2" s="1"/>
  <c r="X28" i="2"/>
  <c r="Y28" i="2" s="1"/>
  <c r="V33" i="2"/>
  <c r="W33" i="2" s="1"/>
  <c r="V68" i="2"/>
  <c r="W68" i="2" s="1"/>
  <c r="X43" i="2"/>
  <c r="Y43" i="2" s="1"/>
  <c r="V76" i="2"/>
  <c r="W76" i="2" s="1"/>
  <c r="X52" i="2"/>
  <c r="Y52" i="2" s="1"/>
  <c r="V61" i="2"/>
  <c r="W61" i="2" s="1"/>
  <c r="V21" i="2"/>
  <c r="W21" i="2" s="1"/>
  <c r="V62" i="2"/>
  <c r="W62" i="2" s="1"/>
  <c r="X30" i="2"/>
  <c r="Y30" i="2" s="1"/>
  <c r="V85" i="2"/>
  <c r="W85" i="2" s="1"/>
  <c r="V108" i="2"/>
  <c r="W108" i="2" s="1"/>
  <c r="V81" i="2"/>
  <c r="W81" i="2" s="1"/>
  <c r="V27" i="2"/>
  <c r="W27" i="2" s="1"/>
  <c r="V79" i="2"/>
  <c r="W79" i="2" s="1"/>
  <c r="V89" i="2"/>
  <c r="W89" i="2" s="1"/>
  <c r="X84" i="2"/>
  <c r="Y84" i="2" s="1"/>
  <c r="V26" i="2"/>
  <c r="W26" i="2" s="1"/>
  <c r="X101" i="2"/>
  <c r="Y101" i="2" s="1"/>
  <c r="X31" i="2"/>
  <c r="Y31" i="2" s="1"/>
  <c r="V78" i="2"/>
  <c r="W78" i="2" s="1"/>
  <c r="X36" i="2"/>
  <c r="Y36" i="2" s="1"/>
  <c r="V65" i="2"/>
  <c r="W65" i="2" s="1"/>
  <c r="X15" i="2"/>
  <c r="Y15" i="2" s="1"/>
  <c r="V72" i="2"/>
  <c r="W72" i="2" s="1"/>
  <c r="V64" i="2"/>
  <c r="W64" i="2" s="1"/>
  <c r="V87" i="2"/>
  <c r="W87" i="2" s="1"/>
  <c r="V57" i="2"/>
  <c r="W57" i="2" s="1"/>
  <c r="V98" i="2"/>
  <c r="W98" i="2" s="1"/>
  <c r="X47" i="2"/>
  <c r="Y47" i="2" s="1"/>
  <c r="V93" i="2"/>
  <c r="W93" i="2" s="1"/>
  <c r="X40" i="2"/>
  <c r="Y40" i="2" s="1"/>
  <c r="V73" i="2"/>
  <c r="W73" i="2" s="1"/>
  <c r="V56" i="2"/>
  <c r="W56" i="2" s="1"/>
  <c r="X63" i="2"/>
  <c r="Y63" i="2" s="1"/>
  <c r="V20" i="2"/>
  <c r="W20" i="2" s="1"/>
  <c r="V39" i="2"/>
  <c r="W39" i="2" s="1"/>
  <c r="V60" i="2"/>
  <c r="W60" i="2" s="1"/>
  <c r="X18" i="2"/>
  <c r="Y18" i="2" s="1"/>
  <c r="V104" i="2"/>
  <c r="W104" i="2" s="1"/>
  <c r="V66" i="2"/>
  <c r="W66" i="2" s="1"/>
  <c r="V97" i="2"/>
  <c r="W97" i="2" s="1"/>
  <c r="V50" i="2"/>
  <c r="W50" i="2" s="1"/>
  <c r="V32" i="2"/>
  <c r="W32" i="2" s="1"/>
  <c r="V67" i="1"/>
  <c r="W67" i="1" s="1"/>
  <c r="V107" i="1"/>
  <c r="W107" i="1" s="1"/>
  <c r="X20" i="1"/>
  <c r="Y20" i="1" s="1"/>
  <c r="Z20" i="1" s="1"/>
  <c r="V89" i="1"/>
  <c r="W89" i="1" s="1"/>
  <c r="X47" i="1"/>
  <c r="Y47" i="1" s="1"/>
  <c r="V15" i="1"/>
  <c r="W15" i="1" s="1"/>
  <c r="V75" i="1"/>
  <c r="W75" i="1" s="1"/>
  <c r="V49" i="1"/>
  <c r="W49" i="1" s="1"/>
  <c r="X23" i="1"/>
  <c r="Y23" i="1" s="1"/>
  <c r="V104" i="1"/>
  <c r="W104" i="1" s="1"/>
  <c r="V25" i="1"/>
  <c r="W25" i="1" s="1"/>
  <c r="X50" i="1"/>
  <c r="Y50" i="1" s="1"/>
  <c r="V60" i="1"/>
  <c r="W60" i="1" s="1"/>
  <c r="V16" i="1"/>
  <c r="W16" i="1" s="1"/>
  <c r="X17" i="1"/>
  <c r="Y17" i="1" s="1"/>
  <c r="V94" i="1"/>
  <c r="W94" i="1" s="1"/>
  <c r="V68" i="1"/>
  <c r="W68" i="1" s="1"/>
  <c r="V71" i="1"/>
  <c r="W71" i="1" s="1"/>
  <c r="V19" i="1"/>
  <c r="W19" i="1" s="1"/>
  <c r="X35" i="1"/>
  <c r="Y35" i="1" s="1"/>
  <c r="V91" i="1"/>
  <c r="W91" i="1" s="1"/>
  <c r="V112" i="1"/>
  <c r="W112" i="1" s="1"/>
  <c r="V65" i="1"/>
  <c r="W65" i="1" s="1"/>
  <c r="V21" i="1"/>
  <c r="W21" i="1" s="1"/>
  <c r="V109" i="1"/>
  <c r="W109" i="1" s="1"/>
  <c r="V92" i="1"/>
  <c r="W92" i="1" s="1"/>
  <c r="V59" i="1"/>
  <c r="W59" i="1" s="1"/>
  <c r="V78" i="1"/>
  <c r="W78" i="1" s="1"/>
  <c r="V36" i="1"/>
  <c r="W36" i="1" s="1"/>
  <c r="X41" i="1"/>
  <c r="Y41" i="1" s="1"/>
  <c r="AA41" i="1" s="1"/>
  <c r="V82" i="1"/>
  <c r="W82" i="1" s="1"/>
  <c r="V56" i="1"/>
  <c r="W56" i="1" s="1"/>
  <c r="V99" i="1"/>
  <c r="W99" i="1" s="1"/>
  <c r="V46" i="1"/>
  <c r="W46" i="1" s="1"/>
  <c r="V34" i="1"/>
  <c r="W34" i="1" s="1"/>
  <c r="V101" i="1"/>
  <c r="W101" i="1" s="1"/>
  <c r="V24" i="1"/>
  <c r="W24" i="1" s="1"/>
  <c r="V18" i="1"/>
  <c r="W18" i="1" s="1"/>
  <c r="V74" i="1"/>
  <c r="W74" i="1" s="1"/>
  <c r="V110" i="1"/>
  <c r="W110" i="1" s="1"/>
  <c r="V28" i="1"/>
  <c r="W28" i="1" s="1"/>
  <c r="V79" i="1"/>
  <c r="W79" i="1" s="1"/>
  <c r="V51" i="1"/>
  <c r="W51" i="1" s="1"/>
  <c r="V85" i="1"/>
  <c r="W85" i="1" s="1"/>
  <c r="V96" i="1"/>
  <c r="W96" i="1" s="1"/>
  <c r="V62" i="1"/>
  <c r="W62" i="1" s="1"/>
  <c r="V86" i="1"/>
  <c r="W86" i="1" s="1"/>
  <c r="V40" i="1"/>
  <c r="W40" i="1" s="1"/>
  <c r="V43" i="1"/>
  <c r="W43" i="1" s="1"/>
  <c r="V77" i="1"/>
  <c r="W77" i="1" s="1"/>
  <c r="V97" i="1"/>
  <c r="W97" i="1" s="1"/>
  <c r="V70" i="1"/>
  <c r="W70" i="1" s="1"/>
  <c r="V83" i="1"/>
  <c r="W83" i="1" s="1"/>
  <c r="V33" i="1"/>
  <c r="W33" i="1" s="1"/>
  <c r="V87" i="1"/>
  <c r="W87" i="1" s="1"/>
  <c r="V45" i="1"/>
  <c r="W45" i="1" s="1"/>
  <c r="V80" i="1"/>
  <c r="W80" i="1" s="1"/>
  <c r="V76" i="1"/>
  <c r="W76" i="1" s="1"/>
  <c r="V61" i="1"/>
  <c r="W61" i="1" s="1"/>
  <c r="V111" i="1"/>
  <c r="W111" i="1" s="1"/>
  <c r="X38" i="1"/>
  <c r="Y38" i="1" s="1"/>
  <c r="Z38" i="1" s="1"/>
  <c r="V84" i="1"/>
  <c r="W84" i="1" s="1"/>
  <c r="X44" i="1"/>
  <c r="Y44" i="1" s="1"/>
  <c r="X26" i="1"/>
  <c r="Y26" i="1" s="1"/>
  <c r="V93" i="1"/>
  <c r="W93" i="1" s="1"/>
  <c r="V31" i="1"/>
  <c r="W31" i="1" s="1"/>
  <c r="V81" i="1"/>
  <c r="W81" i="1" s="1"/>
  <c r="V64" i="1"/>
  <c r="W64" i="1" s="1"/>
  <c r="V103" i="1"/>
  <c r="W103" i="1" s="1"/>
  <c r="V100" i="1"/>
  <c r="W100" i="1" s="1"/>
  <c r="V58" i="1"/>
  <c r="W58" i="1" s="1"/>
  <c r="V95" i="1"/>
  <c r="W95" i="1" s="1"/>
  <c r="X32" i="1"/>
  <c r="Y32" i="1" s="1"/>
  <c r="Z32" i="1" s="1"/>
  <c r="V88" i="1"/>
  <c r="W88" i="1" s="1"/>
  <c r="V102" i="1"/>
  <c r="W102" i="1" s="1"/>
  <c r="V98" i="1"/>
  <c r="W98" i="1" s="1"/>
  <c r="V72" i="1"/>
  <c r="W72" i="1" s="1"/>
  <c r="V57" i="1"/>
  <c r="W57" i="1" s="1"/>
  <c r="V63" i="1"/>
  <c r="W63" i="1" s="1"/>
  <c r="V22" i="1"/>
  <c r="W22" i="1" s="1"/>
  <c r="V90" i="1"/>
  <c r="W90" i="1" s="1"/>
  <c r="V53" i="1"/>
  <c r="W53" i="1" s="1"/>
  <c r="U116" i="1"/>
  <c r="V114" i="1"/>
  <c r="W114" i="1" s="1"/>
  <c r="X52" i="1"/>
  <c r="Y52" i="1" s="1"/>
  <c r="V55" i="1"/>
  <c r="W55" i="1" s="1"/>
  <c r="X29" i="1"/>
  <c r="Y29" i="1" s="1"/>
  <c r="V73" i="1"/>
  <c r="W73" i="1" s="1"/>
  <c r="V105" i="1"/>
  <c r="W105" i="1" s="1"/>
  <c r="V37" i="1"/>
  <c r="W37" i="1" s="1"/>
  <c r="V106" i="1"/>
  <c r="W106" i="1" s="1"/>
  <c r="V54" i="1"/>
  <c r="W54" i="1" s="1"/>
  <c r="V39" i="1"/>
  <c r="W39" i="1" s="1"/>
  <c r="V113" i="1"/>
  <c r="W113" i="1" s="1"/>
  <c r="V66" i="1"/>
  <c r="W66" i="1" s="1"/>
  <c r="V30" i="1"/>
  <c r="W30" i="1" s="1"/>
  <c r="V42" i="1"/>
  <c r="W42" i="1" s="1"/>
  <c r="V27" i="1"/>
  <c r="W27" i="1" s="1"/>
  <c r="V69" i="1"/>
  <c r="W69" i="1" s="1"/>
  <c r="V48" i="1"/>
  <c r="W48" i="1" s="1"/>
  <c r="V108" i="1"/>
  <c r="W108" i="1" s="1"/>
  <c r="X20" i="2" l="1"/>
  <c r="Y20" i="2" s="1"/>
  <c r="X89" i="2"/>
  <c r="Y89" i="2" s="1"/>
  <c r="X54" i="2"/>
  <c r="Y54" i="2" s="1"/>
  <c r="X70" i="2"/>
  <c r="Y70" i="2" s="1"/>
  <c r="X83" i="2"/>
  <c r="Y83" i="2" s="1"/>
  <c r="X79" i="2"/>
  <c r="Y79" i="2" s="1"/>
  <c r="X74" i="2"/>
  <c r="Y74" i="2" s="1"/>
  <c r="X96" i="2"/>
  <c r="Y96" i="2" s="1"/>
  <c r="X53" i="2"/>
  <c r="Y53" i="2" s="1"/>
  <c r="X105" i="2"/>
  <c r="Y105" i="2" s="1"/>
  <c r="X50" i="2"/>
  <c r="Y50" i="2" s="1"/>
  <c r="X56" i="2"/>
  <c r="Y56" i="2" s="1"/>
  <c r="X72" i="2"/>
  <c r="Y72" i="2" s="1"/>
  <c r="X27" i="2"/>
  <c r="Y27" i="2" s="1"/>
  <c r="X55" i="2"/>
  <c r="Y55" i="2" s="1"/>
  <c r="X113" i="2"/>
  <c r="Y113" i="2" s="1"/>
  <c r="X81" i="2"/>
  <c r="Y81" i="2" s="1"/>
  <c r="X76" i="2"/>
  <c r="Y76" i="2" s="1"/>
  <c r="X58" i="2"/>
  <c r="Y58" i="2" s="1"/>
  <c r="X112" i="2"/>
  <c r="Y112" i="2" s="1"/>
  <c r="X65" i="2"/>
  <c r="Y65" i="2" s="1"/>
  <c r="X108" i="2"/>
  <c r="Y108" i="2" s="1"/>
  <c r="X95" i="2"/>
  <c r="Y95" i="2" s="1"/>
  <c r="X66" i="2"/>
  <c r="Y66" i="2" s="1"/>
  <c r="X68" i="2"/>
  <c r="Y68" i="2" s="1"/>
  <c r="X111" i="2"/>
  <c r="Y111" i="2" s="1"/>
  <c r="X110" i="2"/>
  <c r="Y110" i="2" s="1"/>
  <c r="X104" i="2"/>
  <c r="Y104" i="2" s="1"/>
  <c r="X78" i="2"/>
  <c r="Y78" i="2" s="1"/>
  <c r="X88" i="2"/>
  <c r="Y88" i="2" s="1"/>
  <c r="X67" i="2"/>
  <c r="Y67" i="2" s="1"/>
  <c r="X94" i="2"/>
  <c r="Y94" i="2" s="1"/>
  <c r="X75" i="2"/>
  <c r="Y75" i="2" s="1"/>
  <c r="X93" i="2"/>
  <c r="Y93" i="2" s="1"/>
  <c r="X91" i="2"/>
  <c r="Y91" i="2" s="1"/>
  <c r="X92" i="2"/>
  <c r="Y92" i="2" s="1"/>
  <c r="X69" i="2"/>
  <c r="Y69" i="2" s="1"/>
  <c r="X62" i="2"/>
  <c r="Y62" i="2" s="1"/>
  <c r="X102" i="2"/>
  <c r="Y102" i="2" s="1"/>
  <c r="X100" i="2"/>
  <c r="Y100" i="2" s="1"/>
  <c r="X86" i="2"/>
  <c r="Y86" i="2" s="1"/>
  <c r="X98" i="2"/>
  <c r="Y98" i="2" s="1"/>
  <c r="X77" i="2"/>
  <c r="Y77" i="2" s="1"/>
  <c r="X57" i="2"/>
  <c r="Y57" i="2" s="1"/>
  <c r="X26" i="2"/>
  <c r="Y26" i="2" s="1"/>
  <c r="X106" i="2"/>
  <c r="Y106" i="2" s="1"/>
  <c r="X87" i="2"/>
  <c r="Y87" i="2" s="1"/>
  <c r="X45" i="2"/>
  <c r="Y45" i="2" s="1"/>
  <c r="X103" i="2"/>
  <c r="Y103" i="2" s="1"/>
  <c r="X21" i="2"/>
  <c r="Y21" i="2" s="1"/>
  <c r="X39" i="2"/>
  <c r="Y39" i="2" s="1"/>
  <c r="X61" i="2"/>
  <c r="Y61" i="2" s="1"/>
  <c r="X51" i="2"/>
  <c r="Y51" i="2" s="1"/>
  <c r="W116" i="2"/>
  <c r="X114" i="2"/>
  <c r="Y114" i="2" s="1"/>
  <c r="Y116" i="2" s="1"/>
  <c r="X97" i="2"/>
  <c r="Y97" i="2" s="1"/>
  <c r="X38" i="2"/>
  <c r="Y38" i="2" s="1"/>
  <c r="X32" i="2"/>
  <c r="Y32" i="2" s="1"/>
  <c r="X85" i="2"/>
  <c r="Y85" i="2" s="1"/>
  <c r="X60" i="2"/>
  <c r="Y60" i="2" s="1"/>
  <c r="X44" i="2"/>
  <c r="Y44" i="2" s="1"/>
  <c r="X64" i="2"/>
  <c r="Y64" i="2" s="1"/>
  <c r="X73" i="2"/>
  <c r="Y73" i="2" s="1"/>
  <c r="X109" i="2"/>
  <c r="Y109" i="2" s="1"/>
  <c r="X33" i="2"/>
  <c r="Y33" i="2" s="1"/>
  <c r="AA29" i="1"/>
  <c r="Z29" i="1"/>
  <c r="AB29" i="1" s="1"/>
  <c r="X98" i="1"/>
  <c r="Y98" i="1" s="1"/>
  <c r="X81" i="1"/>
  <c r="Y81" i="1" s="1"/>
  <c r="X51" i="1"/>
  <c r="Y51" i="1" s="1"/>
  <c r="X46" i="1"/>
  <c r="Y46" i="1" s="1"/>
  <c r="X113" i="1"/>
  <c r="Y113" i="1" s="1"/>
  <c r="AA113" i="1" s="1"/>
  <c r="W116" i="1"/>
  <c r="X114" i="1"/>
  <c r="Y114" i="1" s="1"/>
  <c r="X88" i="1"/>
  <c r="Y88" i="1" s="1"/>
  <c r="Z26" i="1"/>
  <c r="AB26" i="1" s="1"/>
  <c r="AA26" i="1"/>
  <c r="X56" i="1"/>
  <c r="Y56" i="1" s="1"/>
  <c r="X49" i="1"/>
  <c r="Y49" i="1" s="1"/>
  <c r="AA49" i="1"/>
  <c r="Z49" i="1"/>
  <c r="AB49" i="1" s="1"/>
  <c r="AA52" i="1"/>
  <c r="Z52" i="1"/>
  <c r="Z23" i="1"/>
  <c r="AB23" i="1" s="1"/>
  <c r="AA23" i="1"/>
  <c r="X108" i="1"/>
  <c r="Y108" i="1" s="1"/>
  <c r="X39" i="1"/>
  <c r="Y39" i="1" s="1"/>
  <c r="AA39" i="1"/>
  <c r="Z39" i="1"/>
  <c r="AB39" i="1" s="1"/>
  <c r="AA44" i="1"/>
  <c r="Z44" i="1"/>
  <c r="X82" i="1"/>
  <c r="Y82" i="1" s="1"/>
  <c r="Z82" i="1" s="1"/>
  <c r="X75" i="1"/>
  <c r="Y75" i="1" s="1"/>
  <c r="X104" i="1"/>
  <c r="Y104" i="1" s="1"/>
  <c r="X45" i="1"/>
  <c r="Y45" i="1" s="1"/>
  <c r="X48" i="1"/>
  <c r="Y48" i="1" s="1"/>
  <c r="Z48" i="1"/>
  <c r="AA48" i="1"/>
  <c r="X54" i="1"/>
  <c r="Y54" i="1" s="1"/>
  <c r="Z54" i="1" s="1"/>
  <c r="X53" i="1"/>
  <c r="Y53" i="1" s="1"/>
  <c r="X84" i="1"/>
  <c r="Y84" i="1" s="1"/>
  <c r="X15" i="1"/>
  <c r="Y15" i="1" s="1"/>
  <c r="X90" i="1"/>
  <c r="Y90" i="1" s="1"/>
  <c r="AA90" i="1"/>
  <c r="Z90" i="1"/>
  <c r="AB90" i="1" s="1"/>
  <c r="X95" i="1"/>
  <c r="Y95" i="1" s="1"/>
  <c r="Z95" i="1" s="1"/>
  <c r="X74" i="1"/>
  <c r="Y74" i="1" s="1"/>
  <c r="AA17" i="1"/>
  <c r="Z17" i="1"/>
  <c r="AB17" i="1" s="1"/>
  <c r="AA47" i="1"/>
  <c r="Z47" i="1"/>
  <c r="AB47" i="1" s="1"/>
  <c r="X71" i="1"/>
  <c r="Y71" i="1" s="1"/>
  <c r="AA71" i="1" s="1"/>
  <c r="X93" i="1"/>
  <c r="Y93" i="1" s="1"/>
  <c r="X58" i="1"/>
  <c r="Y58" i="1" s="1"/>
  <c r="X18" i="1"/>
  <c r="Y18" i="1" s="1"/>
  <c r="X89" i="1"/>
  <c r="Y89" i="1" s="1"/>
  <c r="X79" i="1"/>
  <c r="Y79" i="1" s="1"/>
  <c r="Z79" i="1" s="1"/>
  <c r="X109" i="1"/>
  <c r="Y109" i="1" s="1"/>
  <c r="X27" i="1"/>
  <c r="Y27" i="1" s="1"/>
  <c r="X37" i="1"/>
  <c r="Y37" i="1" s="1"/>
  <c r="X100" i="1"/>
  <c r="Y100" i="1" s="1"/>
  <c r="X62" i="1"/>
  <c r="Y62" i="1" s="1"/>
  <c r="X24" i="1"/>
  <c r="Y24" i="1" s="1"/>
  <c r="AA24" i="1" s="1"/>
  <c r="X55" i="1"/>
  <c r="Y55" i="1" s="1"/>
  <c r="Z55" i="1" s="1"/>
  <c r="AB55" i="1" s="1"/>
  <c r="AA55" i="1"/>
  <c r="X105" i="1"/>
  <c r="Y105" i="1" s="1"/>
  <c r="X96" i="1"/>
  <c r="Y96" i="1" s="1"/>
  <c r="X60" i="1"/>
  <c r="Y60" i="1" s="1"/>
  <c r="X57" i="1"/>
  <c r="Y57" i="1" s="1"/>
  <c r="X61" i="1"/>
  <c r="Y61" i="1" s="1"/>
  <c r="AA35" i="1"/>
  <c r="Z35" i="1"/>
  <c r="AB35" i="1" s="1"/>
  <c r="AA50" i="1"/>
  <c r="Z50" i="1"/>
  <c r="X107" i="1"/>
  <c r="Y107" i="1" s="1"/>
  <c r="X31" i="1"/>
  <c r="Y31" i="1" s="1"/>
  <c r="X63" i="1"/>
  <c r="Y63" i="1" s="1"/>
  <c r="X70" i="1"/>
  <c r="Y70" i="1" s="1"/>
  <c r="X91" i="1"/>
  <c r="Y91" i="1" s="1"/>
  <c r="X72" i="1"/>
  <c r="Y72" i="1" s="1"/>
  <c r="X64" i="1"/>
  <c r="Y64" i="1" s="1"/>
  <c r="X76" i="1"/>
  <c r="Y76" i="1" s="1"/>
  <c r="Z85" i="1"/>
  <c r="AB85" i="1" s="1"/>
  <c r="X34" i="1"/>
  <c r="Y34" i="1" s="1"/>
  <c r="X59" i="1"/>
  <c r="Y59" i="1" s="1"/>
  <c r="AA59" i="1" s="1"/>
  <c r="X67" i="1"/>
  <c r="Y67" i="1" s="1"/>
  <c r="X69" i="1"/>
  <c r="Y69" i="1" s="1"/>
  <c r="X21" i="1"/>
  <c r="Y21" i="1" s="1"/>
  <c r="X25" i="1"/>
  <c r="Y25" i="1" s="1"/>
  <c r="X42" i="1"/>
  <c r="Y42" i="1" s="1"/>
  <c r="X83" i="1"/>
  <c r="Y83" i="1" s="1"/>
  <c r="AA83" i="1" s="1"/>
  <c r="X97" i="1"/>
  <c r="Y97" i="1" s="1"/>
  <c r="X40" i="1"/>
  <c r="Y40" i="1" s="1"/>
  <c r="X110" i="1"/>
  <c r="Y110" i="1" s="1"/>
  <c r="X36" i="1"/>
  <c r="Y36" i="1" s="1"/>
  <c r="X92" i="1"/>
  <c r="Y92" i="1" s="1"/>
  <c r="AA32" i="1"/>
  <c r="AB32" i="1" s="1"/>
  <c r="X102" i="1"/>
  <c r="Y102" i="1" s="1"/>
  <c r="X103" i="1"/>
  <c r="Y103" i="1" s="1"/>
  <c r="X77" i="1"/>
  <c r="Y77" i="1" s="1"/>
  <c r="X86" i="1"/>
  <c r="Y86" i="1" s="1"/>
  <c r="Z86" i="1" s="1"/>
  <c r="X80" i="1"/>
  <c r="Y80" i="1" s="1"/>
  <c r="X65" i="1"/>
  <c r="Y65" i="1" s="1"/>
  <c r="Z65" i="1" s="1"/>
  <c r="X43" i="1"/>
  <c r="Y43" i="1" s="1"/>
  <c r="X30" i="1"/>
  <c r="Y30" i="1" s="1"/>
  <c r="AA30" i="1"/>
  <c r="X66" i="1"/>
  <c r="Y66" i="1" s="1"/>
  <c r="X73" i="1"/>
  <c r="Y73" i="1" s="1"/>
  <c r="X87" i="1"/>
  <c r="Y87" i="1" s="1"/>
  <c r="X85" i="1"/>
  <c r="Y85" i="1" s="1"/>
  <c r="AA85" i="1" s="1"/>
  <c r="X101" i="1"/>
  <c r="Y101" i="1" s="1"/>
  <c r="AA101" i="1" s="1"/>
  <c r="Z41" i="1"/>
  <c r="AB41" i="1" s="1"/>
  <c r="X78" i="1"/>
  <c r="Y78" i="1" s="1"/>
  <c r="X68" i="1"/>
  <c r="Y68" i="1" s="1"/>
  <c r="X16" i="1"/>
  <c r="Y16" i="1" s="1"/>
  <c r="X111" i="1"/>
  <c r="Y111" i="1" s="1"/>
  <c r="AA38" i="1"/>
  <c r="AB38" i="1" s="1"/>
  <c r="AA25" i="1"/>
  <c r="AA20" i="1"/>
  <c r="AB20" i="1" s="1"/>
  <c r="X33" i="1"/>
  <c r="Y33" i="1" s="1"/>
  <c r="X94" i="1"/>
  <c r="Y94" i="1" s="1"/>
  <c r="X112" i="1"/>
  <c r="Y112" i="1" s="1"/>
  <c r="Z25" i="1"/>
  <c r="Z30" i="1"/>
  <c r="AB30" i="1" s="1"/>
  <c r="X106" i="1"/>
  <c r="Y106" i="1" s="1"/>
  <c r="Z106" i="1" s="1"/>
  <c r="X22" i="1"/>
  <c r="Y22" i="1" s="1"/>
  <c r="Z22" i="1" s="1"/>
  <c r="AB22" i="1" s="1"/>
  <c r="AA22" i="1"/>
  <c r="X28" i="1"/>
  <c r="Y28" i="1" s="1"/>
  <c r="X99" i="1"/>
  <c r="Y99" i="1" s="1"/>
  <c r="AA99" i="1" s="1"/>
  <c r="X19" i="1"/>
  <c r="Y19" i="1" s="1"/>
  <c r="Z36" i="1" l="1"/>
  <c r="AA36" i="1"/>
  <c r="Z18" i="1"/>
  <c r="AA18" i="1"/>
  <c r="AA108" i="1"/>
  <c r="Z108" i="1"/>
  <c r="AB108" i="1" s="1"/>
  <c r="Z88" i="1"/>
  <c r="AA88" i="1"/>
  <c r="Z19" i="1"/>
  <c r="AA19" i="1"/>
  <c r="AA43" i="1"/>
  <c r="Z43" i="1"/>
  <c r="Z110" i="1"/>
  <c r="AA110" i="1"/>
  <c r="AA67" i="1"/>
  <c r="Z67" i="1"/>
  <c r="AB67" i="1" s="1"/>
  <c r="AA107" i="1"/>
  <c r="Z107" i="1"/>
  <c r="AB107" i="1" s="1"/>
  <c r="Z58" i="1"/>
  <c r="AA58" i="1"/>
  <c r="AA45" i="1"/>
  <c r="Z45" i="1"/>
  <c r="AB45" i="1" s="1"/>
  <c r="Y116" i="1"/>
  <c r="Z114" i="1"/>
  <c r="AA114" i="1"/>
  <c r="AA31" i="1"/>
  <c r="Z31" i="1"/>
  <c r="AB31" i="1" s="1"/>
  <c r="AA94" i="1"/>
  <c r="Z94" i="1"/>
  <c r="AB94" i="1" s="1"/>
  <c r="AA33" i="1"/>
  <c r="Z33" i="1"/>
  <c r="AB65" i="1"/>
  <c r="Z75" i="1"/>
  <c r="AA75" i="1"/>
  <c r="Z28" i="1"/>
  <c r="AB28" i="1" s="1"/>
  <c r="AA28" i="1"/>
  <c r="AA80" i="1"/>
  <c r="Z80" i="1"/>
  <c r="AA97" i="1"/>
  <c r="Z97" i="1"/>
  <c r="AB97" i="1" s="1"/>
  <c r="AA34" i="1"/>
  <c r="Z34" i="1"/>
  <c r="AA62" i="1"/>
  <c r="Z62" i="1"/>
  <c r="AB62" i="1" s="1"/>
  <c r="Z15" i="1"/>
  <c r="AA15" i="1"/>
  <c r="AA92" i="1"/>
  <c r="Z92" i="1"/>
  <c r="AA69" i="1"/>
  <c r="Z69" i="1"/>
  <c r="AB69" i="1" s="1"/>
  <c r="AA100" i="1"/>
  <c r="Z100" i="1"/>
  <c r="AB100" i="1" s="1"/>
  <c r="Z84" i="1"/>
  <c r="AB84" i="1" s="1"/>
  <c r="AA84" i="1"/>
  <c r="AA46" i="1"/>
  <c r="Z46" i="1"/>
  <c r="AB46" i="1" s="1"/>
  <c r="AA89" i="1"/>
  <c r="Z89" i="1"/>
  <c r="Z76" i="1"/>
  <c r="AA76" i="1"/>
  <c r="Z61" i="1"/>
  <c r="AB61" i="1" s="1"/>
  <c r="AA61" i="1"/>
  <c r="AA37" i="1"/>
  <c r="Z37" i="1"/>
  <c r="AB37" i="1" s="1"/>
  <c r="AA53" i="1"/>
  <c r="Z53" i="1"/>
  <c r="Z51" i="1"/>
  <c r="AA51" i="1"/>
  <c r="AA111" i="1"/>
  <c r="Z111" i="1"/>
  <c r="AA87" i="1"/>
  <c r="Z87" i="1"/>
  <c r="AB87" i="1" s="1"/>
  <c r="AA77" i="1"/>
  <c r="Z77" i="1"/>
  <c r="AA42" i="1"/>
  <c r="Z42" i="1"/>
  <c r="AB42" i="1" s="1"/>
  <c r="AA64" i="1"/>
  <c r="Z64" i="1"/>
  <c r="Z57" i="1"/>
  <c r="AA57" i="1"/>
  <c r="Z27" i="1"/>
  <c r="AB27" i="1" s="1"/>
  <c r="AA27" i="1"/>
  <c r="Z81" i="1"/>
  <c r="AA81" i="1"/>
  <c r="Z63" i="1"/>
  <c r="AB63" i="1" s="1"/>
  <c r="AA63" i="1"/>
  <c r="Z93" i="1"/>
  <c r="AA93" i="1"/>
  <c r="Z73" i="1"/>
  <c r="AB73" i="1" s="1"/>
  <c r="AA73" i="1"/>
  <c r="Z103" i="1"/>
  <c r="AA103" i="1"/>
  <c r="AA72" i="1"/>
  <c r="Z72" i="1"/>
  <c r="AA60" i="1"/>
  <c r="Z60" i="1"/>
  <c r="AB60" i="1" s="1"/>
  <c r="Z109" i="1"/>
  <c r="AB109" i="1" s="1"/>
  <c r="AA109" i="1"/>
  <c r="Z98" i="1"/>
  <c r="AB98" i="1" s="1"/>
  <c r="AA98" i="1"/>
  <c r="AA66" i="1"/>
  <c r="Z66" i="1"/>
  <c r="AB66" i="1" s="1"/>
  <c r="AA102" i="1"/>
  <c r="Z102" i="1"/>
  <c r="Z91" i="1"/>
  <c r="AA91" i="1"/>
  <c r="AA96" i="1"/>
  <c r="Z96" i="1"/>
  <c r="AA74" i="1"/>
  <c r="Z74" i="1"/>
  <c r="AB74" i="1" s="1"/>
  <c r="AA56" i="1"/>
  <c r="Z56" i="1"/>
  <c r="Z104" i="1"/>
  <c r="AA104" i="1"/>
  <c r="AA70" i="1"/>
  <c r="Z70" i="1"/>
  <c r="Z105" i="1"/>
  <c r="AA105" i="1"/>
  <c r="Z21" i="1"/>
  <c r="AA21" i="1"/>
  <c r="AB50" i="1"/>
  <c r="AB44" i="1"/>
  <c r="AB52" i="1"/>
  <c r="Z99" i="1"/>
  <c r="AB99" i="1" s="1"/>
  <c r="AA106" i="1"/>
  <c r="AB106" i="1" s="1"/>
  <c r="AB48" i="1"/>
  <c r="Z101" i="1"/>
  <c r="AB101" i="1" s="1"/>
  <c r="AA112" i="1"/>
  <c r="Z112" i="1"/>
  <c r="AB112" i="1" s="1"/>
  <c r="AA65" i="1"/>
  <c r="AA78" i="1"/>
  <c r="Z78" i="1"/>
  <c r="AB78" i="1" s="1"/>
  <c r="AB25" i="1"/>
  <c r="Z59" i="1"/>
  <c r="AB59" i="1" s="1"/>
  <c r="Z24" i="1"/>
  <c r="AB24" i="1" s="1"/>
  <c r="AA82" i="1"/>
  <c r="AB82" i="1" s="1"/>
  <c r="Z16" i="1"/>
  <c r="AB16" i="1" s="1"/>
  <c r="AA16" i="1"/>
  <c r="AA79" i="1"/>
  <c r="AB79" i="1" s="1"/>
  <c r="Z83" i="1"/>
  <c r="AB83" i="1" s="1"/>
  <c r="Z71" i="1"/>
  <c r="AB71" i="1" s="1"/>
  <c r="AA86" i="1"/>
  <c r="AB86" i="1" s="1"/>
  <c r="Z40" i="1"/>
  <c r="AA40" i="1"/>
  <c r="AA68" i="1"/>
  <c r="Z68" i="1"/>
  <c r="AA95" i="1"/>
  <c r="AB95" i="1" s="1"/>
  <c r="AA54" i="1"/>
  <c r="AB54" i="1" s="1"/>
  <c r="Z113" i="1"/>
  <c r="AB113" i="1" s="1"/>
  <c r="AB70" i="1" l="1"/>
  <c r="AB102" i="1"/>
  <c r="AB72" i="1"/>
  <c r="AB111" i="1"/>
  <c r="AB89" i="1"/>
  <c r="AB75" i="1"/>
  <c r="AB68" i="1"/>
  <c r="AB56" i="1"/>
  <c r="AB64" i="1"/>
  <c r="AB53" i="1"/>
  <c r="AB33" i="1"/>
  <c r="AB58" i="1"/>
  <c r="AB88" i="1"/>
  <c r="AB104" i="1"/>
  <c r="AB34" i="1"/>
  <c r="AB103" i="1"/>
  <c r="AB19" i="1"/>
  <c r="AB40" i="1"/>
  <c r="AB93" i="1"/>
  <c r="AB21" i="1"/>
  <c r="AB96" i="1"/>
  <c r="AB77" i="1"/>
  <c r="AB18" i="1"/>
  <c r="AB15" i="1"/>
  <c r="AB116" i="1" s="1"/>
  <c r="AB57" i="1"/>
  <c r="AB80" i="1"/>
  <c r="AB110" i="1"/>
  <c r="AB36" i="1"/>
  <c r="AB51" i="1"/>
  <c r="AB105" i="1"/>
  <c r="AB91" i="1"/>
  <c r="AB81" i="1"/>
  <c r="AB76" i="1"/>
  <c r="AB92" i="1"/>
  <c r="AB114" i="1"/>
  <c r="AB43" i="1"/>
</calcChain>
</file>

<file path=xl/sharedStrings.xml><?xml version="1.0" encoding="utf-8"?>
<sst xmlns="http://schemas.openxmlformats.org/spreadsheetml/2006/main" count="72" uniqueCount="31">
  <si>
    <t>Li Tian, dkk 2018</t>
  </si>
  <si>
    <t>Δh</t>
  </si>
  <si>
    <t>Scale 0,2</t>
  </si>
  <si>
    <t>Time</t>
  </si>
  <si>
    <t>Inter-Segment Drift Ratio (ISDR)</t>
  </si>
  <si>
    <t>f1</t>
  </si>
  <si>
    <t>f2</t>
  </si>
  <si>
    <t>f3</t>
  </si>
  <si>
    <t>ISDR1</t>
  </si>
  <si>
    <t>θ1</t>
  </si>
  <si>
    <t>ISDR2</t>
  </si>
  <si>
    <t>θ2</t>
  </si>
  <si>
    <t>ISDR3</t>
  </si>
  <si>
    <t>θ3</t>
  </si>
  <si>
    <t>ISDR4</t>
  </si>
  <si>
    <t>θ4</t>
  </si>
  <si>
    <t>ISDR5</t>
  </si>
  <si>
    <t>θ5</t>
  </si>
  <si>
    <t>ISDR6</t>
  </si>
  <si>
    <t>θ6</t>
  </si>
  <si>
    <t>ISDR7</t>
  </si>
  <si>
    <t>MAX ISDR</t>
  </si>
  <si>
    <t xml:space="preserve">ABS MIN ISDR </t>
  </si>
  <si>
    <t xml:space="preserve"> ISDR (%)</t>
  </si>
  <si>
    <t>MAX ISDR SCALE 0,2</t>
  </si>
  <si>
    <t xml:space="preserve">max </t>
  </si>
  <si>
    <t>n1_IF16up</t>
  </si>
  <si>
    <t>structural</t>
  </si>
  <si>
    <t>n1_C16up</t>
  </si>
  <si>
    <t>n2_C16up</t>
  </si>
  <si>
    <t>n3_C16up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</si>
</sst>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202124"/>
      <name val="Arial"/>
      <family val="2"/>
    </font>
    <font>
      <sz val="11"/>
      <color theme="1"/>
      <name val="Symbol"/>
      <family val="1"/>
      <charset val="2"/>
    </font>
    <font>
      <b/>
      <sz val="48"/>
      <color theme="1"/>
      <name val="Times New Roman"/>
      <family val="1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4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1" fontId="0" fillId="3" borderId="1" xfId="0" applyNumberFormat="1" applyFill="1" applyBorder="1" applyAlignment="1">
      <alignment horizontal="center" vertical="center"/>
    </xf>
    <xf numFmtId="0" fontId="0" fillId="3" borderId="1" xfId="0" applyFill="1" applyBorder="1"/>
    <xf numFmtId="164" fontId="0" fillId="3" borderId="1" xfId="0" applyNumberFormat="1" applyFill="1" applyBorder="1"/>
    <xf numFmtId="0" fontId="0" fillId="3" borderId="0" xfId="0" applyFill="1"/>
    <xf numFmtId="0" fontId="6" fillId="0" borderId="4" xfId="0" applyFont="1" applyBorder="1" applyAlignment="1">
      <alignment vertical="center"/>
    </xf>
    <xf numFmtId="11" fontId="0" fillId="2" borderId="0" xfId="0" applyNumberFormat="1" applyFill="1"/>
    <xf numFmtId="0" fontId="0" fillId="2" borderId="0" xfId="0" applyFill="1"/>
    <xf numFmtId="0" fontId="0" fillId="2" borderId="0" xfId="1" applyNumberFormat="1" applyFont="1" applyFill="1"/>
    <xf numFmtId="11" fontId="0" fillId="0" borderId="0" xfId="0" applyNumberFormat="1"/>
    <xf numFmtId="11" fontId="0" fillId="3" borderId="0" xfId="0" applyNumberFormat="1" applyFill="1"/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Eksisting!$K$120:$K$125</c:f>
              <c:numCache>
                <c:formatCode>General</c:formatCode>
                <c:ptCount val="6"/>
                <c:pt idx="0">
                  <c:v>4.0217500000000002E-3</c:v>
                </c:pt>
                <c:pt idx="1">
                  <c:v>4.0217500000000002E-3</c:v>
                </c:pt>
                <c:pt idx="2">
                  <c:v>7.2857332943485932E-3</c:v>
                </c:pt>
                <c:pt idx="3">
                  <c:v>7.2857332943485932E-3</c:v>
                </c:pt>
                <c:pt idx="4">
                  <c:v>2.5827488065507553E-2</c:v>
                </c:pt>
                <c:pt idx="5">
                  <c:v>2.5827488065507553E-2</c:v>
                </c:pt>
              </c:numCache>
            </c:numRef>
          </c:xVal>
          <c:yVal>
            <c:numRef>
              <c:f>Eksisting!$J$120:$J$125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8</c:v>
                </c:pt>
                <c:pt idx="4">
                  <c:v>8</c:v>
                </c:pt>
                <c:pt idx="5">
                  <c:v>9.1999999999999993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1E-42E2-A52B-4078D6073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248639"/>
        <c:axId val="205246975"/>
      </c:scatterChart>
      <c:valAx>
        <c:axId val="2052486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Inter-Segment</a:t>
                </a:r>
                <a:r>
                  <a:rPr lang="en-US" baseline="0"/>
                  <a:t> Drift Ratio (%)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246975"/>
        <c:crosses val="autoZero"/>
        <c:crossBetween val="midCat"/>
      </c:valAx>
      <c:valAx>
        <c:axId val="205246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Ketinggian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2486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'Base Isolation'!$K$120:$K$125</c:f>
              <c:numCache>
                <c:formatCode>General</c:formatCode>
                <c:ptCount val="6"/>
                <c:pt idx="0">
                  <c:v>4.4776197499999998E-4</c:v>
                </c:pt>
                <c:pt idx="1">
                  <c:v>4.4776197499999998E-4</c:v>
                </c:pt>
                <c:pt idx="2">
                  <c:v>3.0225523267025725E-3</c:v>
                </c:pt>
                <c:pt idx="3">
                  <c:v>3.0225523267025725E-3</c:v>
                </c:pt>
                <c:pt idx="4">
                  <c:v>1.1019212575200688E-2</c:v>
                </c:pt>
                <c:pt idx="5">
                  <c:v>1.1019212575200688E-2</c:v>
                </c:pt>
              </c:numCache>
            </c:numRef>
          </c:xVal>
          <c:yVal>
            <c:numRef>
              <c:f>'Base Isolation'!$J$120:$J$125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8</c:v>
                </c:pt>
                <c:pt idx="4">
                  <c:v>8</c:v>
                </c:pt>
                <c:pt idx="5">
                  <c:v>9.1999999999999993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A1-483E-94D2-9AFB9C4CF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248639"/>
        <c:axId val="205246975"/>
      </c:scatterChart>
      <c:valAx>
        <c:axId val="2052486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Inter-Segment</a:t>
                </a:r>
                <a:r>
                  <a:rPr lang="en-US" baseline="0"/>
                  <a:t> Drift Ratio (%)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246975"/>
        <c:crosses val="autoZero"/>
        <c:crossBetween val="midCat"/>
      </c:valAx>
      <c:valAx>
        <c:axId val="205246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Ketinggian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2486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Base Isolation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'Base Isolation'!$K$120:$K$125</c:f>
              <c:numCache>
                <c:formatCode>General</c:formatCode>
                <c:ptCount val="6"/>
                <c:pt idx="0">
                  <c:v>4.4776197499999998E-4</c:v>
                </c:pt>
                <c:pt idx="1">
                  <c:v>4.4776197499999998E-4</c:v>
                </c:pt>
                <c:pt idx="2">
                  <c:v>3.0225523267025725E-3</c:v>
                </c:pt>
                <c:pt idx="3">
                  <c:v>3.0225523267025725E-3</c:v>
                </c:pt>
                <c:pt idx="4">
                  <c:v>1.1019212575200688E-2</c:v>
                </c:pt>
                <c:pt idx="5">
                  <c:v>1.1019212575200688E-2</c:v>
                </c:pt>
              </c:numCache>
            </c:numRef>
          </c:xVal>
          <c:yVal>
            <c:numRef>
              <c:f>'Base Isolation'!$J$120:$J$125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8</c:v>
                </c:pt>
                <c:pt idx="4">
                  <c:v>8</c:v>
                </c:pt>
                <c:pt idx="5">
                  <c:v>9.1999999999999993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BA-4FF3-89C1-B868F1601E80}"/>
            </c:ext>
          </c:extLst>
        </c:ser>
        <c:ser>
          <c:idx val="1"/>
          <c:order val="1"/>
          <c:tx>
            <c:v>Eksisting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Eksisting!$K$120:$K$125</c:f>
              <c:numCache>
                <c:formatCode>General</c:formatCode>
                <c:ptCount val="6"/>
                <c:pt idx="0">
                  <c:v>4.0217500000000002E-3</c:v>
                </c:pt>
                <c:pt idx="1">
                  <c:v>4.0217500000000002E-3</c:v>
                </c:pt>
                <c:pt idx="2">
                  <c:v>7.2857332943485932E-3</c:v>
                </c:pt>
                <c:pt idx="3">
                  <c:v>7.2857332943485932E-3</c:v>
                </c:pt>
                <c:pt idx="4">
                  <c:v>2.5827488065507553E-2</c:v>
                </c:pt>
                <c:pt idx="5">
                  <c:v>2.5827488065507553E-2</c:v>
                </c:pt>
              </c:numCache>
            </c:numRef>
          </c:xVal>
          <c:yVal>
            <c:numRef>
              <c:f>Eksisting!$J$120:$J$125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8</c:v>
                </c:pt>
                <c:pt idx="4">
                  <c:v>8</c:v>
                </c:pt>
                <c:pt idx="5">
                  <c:v>9.1999999999999993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BBA-4FF3-89C1-B868F1601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248639"/>
        <c:axId val="205246975"/>
      </c:scatterChart>
      <c:valAx>
        <c:axId val="2052486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Inter-Segment</a:t>
                </a:r>
                <a:r>
                  <a:rPr lang="en-US" baseline="0"/>
                  <a:t> Drift Ratio (%)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246975"/>
        <c:crosses val="autoZero"/>
        <c:crossBetween val="midCat"/>
      </c:valAx>
      <c:valAx>
        <c:axId val="205246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Ketinggian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2486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493059</xdr:colOff>
      <xdr:row>9</xdr:row>
      <xdr:rowOff>98612</xdr:rowOff>
    </xdr:from>
    <xdr:to>
      <xdr:col>34</xdr:col>
      <xdr:colOff>46011</xdr:colOff>
      <xdr:row>13</xdr:row>
      <xdr:rowOff>24187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F4E0FD-8FB3-40F0-8115-BDEF9EBF7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7388" y="1712259"/>
          <a:ext cx="3210552" cy="642752"/>
        </a:xfrm>
        <a:prstGeom prst="rect">
          <a:avLst/>
        </a:prstGeom>
      </xdr:spPr>
    </xdr:pic>
    <xdr:clientData/>
  </xdr:twoCellAnchor>
  <xdr:twoCellAnchor editAs="oneCell">
    <xdr:from>
      <xdr:col>28</xdr:col>
      <xdr:colOff>457200</xdr:colOff>
      <xdr:row>0</xdr:row>
      <xdr:rowOff>0</xdr:rowOff>
    </xdr:from>
    <xdr:to>
      <xdr:col>33</xdr:col>
      <xdr:colOff>502584</xdr:colOff>
      <xdr:row>6</xdr:row>
      <xdr:rowOff>85798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931CA2-172A-4974-BD29-61ADDC4FC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71529" y="0"/>
          <a:ext cx="3093384" cy="1161563"/>
        </a:xfrm>
        <a:prstGeom prst="rect">
          <a:avLst/>
        </a:prstGeom>
      </xdr:spPr>
    </xdr:pic>
    <xdr:clientData/>
  </xdr:twoCellAnchor>
  <xdr:twoCellAnchor editAs="oneCell">
    <xdr:from>
      <xdr:col>28</xdr:col>
      <xdr:colOff>475129</xdr:colOff>
      <xdr:row>6</xdr:row>
      <xdr:rowOff>134471</xdr:rowOff>
    </xdr:from>
    <xdr:to>
      <xdr:col>33</xdr:col>
      <xdr:colOff>510988</xdr:colOff>
      <xdr:row>9</xdr:row>
      <xdr:rowOff>176651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6A00527-AA7D-4783-8F50-643A8843F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89458" y="1210236"/>
          <a:ext cx="3083859" cy="580062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119</xdr:row>
      <xdr:rowOff>1121</xdr:rowOff>
    </xdr:from>
    <xdr:to>
      <xdr:col>16</xdr:col>
      <xdr:colOff>672353</xdr:colOff>
      <xdr:row>133</xdr:row>
      <xdr:rowOff>77321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21B8336-86D0-45BE-BB83-1B9B8ABD4A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33</xdr:col>
      <xdr:colOff>573741</xdr:colOff>
      <xdr:row>0</xdr:row>
      <xdr:rowOff>0</xdr:rowOff>
    </xdr:from>
    <xdr:to>
      <xdr:col>38</xdr:col>
      <xdr:colOff>367553</xdr:colOff>
      <xdr:row>14</xdr:row>
      <xdr:rowOff>6520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737393A-422A-4D0E-B22D-4874AB663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936070" y="0"/>
          <a:ext cx="2841812" cy="25166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493059</xdr:colOff>
      <xdr:row>9</xdr:row>
      <xdr:rowOff>98612</xdr:rowOff>
    </xdr:from>
    <xdr:to>
      <xdr:col>34</xdr:col>
      <xdr:colOff>46011</xdr:colOff>
      <xdr:row>13</xdr:row>
      <xdr:rowOff>24187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6CA898-80AE-42B2-8432-66C8EF28F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68239" y="1744532"/>
          <a:ext cx="3210552" cy="657095"/>
        </a:xfrm>
        <a:prstGeom prst="rect">
          <a:avLst/>
        </a:prstGeom>
      </xdr:spPr>
    </xdr:pic>
    <xdr:clientData/>
  </xdr:twoCellAnchor>
  <xdr:twoCellAnchor editAs="oneCell">
    <xdr:from>
      <xdr:col>28</xdr:col>
      <xdr:colOff>457200</xdr:colOff>
      <xdr:row>0</xdr:row>
      <xdr:rowOff>0</xdr:rowOff>
    </xdr:from>
    <xdr:to>
      <xdr:col>33</xdr:col>
      <xdr:colOff>502584</xdr:colOff>
      <xdr:row>6</xdr:row>
      <xdr:rowOff>85798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0ACD6B-4BF4-4CCE-892B-18A07D6FE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32380" y="0"/>
          <a:ext cx="3093384" cy="1183078"/>
        </a:xfrm>
        <a:prstGeom prst="rect">
          <a:avLst/>
        </a:prstGeom>
      </xdr:spPr>
    </xdr:pic>
    <xdr:clientData/>
  </xdr:twoCellAnchor>
  <xdr:twoCellAnchor editAs="oneCell">
    <xdr:from>
      <xdr:col>28</xdr:col>
      <xdr:colOff>475129</xdr:colOff>
      <xdr:row>6</xdr:row>
      <xdr:rowOff>134471</xdr:rowOff>
    </xdr:from>
    <xdr:to>
      <xdr:col>33</xdr:col>
      <xdr:colOff>510988</xdr:colOff>
      <xdr:row>9</xdr:row>
      <xdr:rowOff>176651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2B6F79-97C2-4A87-9392-40DE02584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50309" y="1231751"/>
          <a:ext cx="3083859" cy="59082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119</xdr:row>
      <xdr:rowOff>1121</xdr:rowOff>
    </xdr:from>
    <xdr:to>
      <xdr:col>16</xdr:col>
      <xdr:colOff>672353</xdr:colOff>
      <xdr:row>133</xdr:row>
      <xdr:rowOff>77321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3DB5A42-04A7-45F9-837F-0B835FA95C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33</xdr:col>
      <xdr:colOff>573741</xdr:colOff>
      <xdr:row>0</xdr:row>
      <xdr:rowOff>0</xdr:rowOff>
    </xdr:from>
    <xdr:to>
      <xdr:col>38</xdr:col>
      <xdr:colOff>367553</xdr:colOff>
      <xdr:row>14</xdr:row>
      <xdr:rowOff>6520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9BBC381-B740-4EB1-ABD1-35007F915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396921" y="0"/>
          <a:ext cx="2841812" cy="25668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349624</xdr:colOff>
      <xdr:row>15</xdr:row>
      <xdr:rowOff>25998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C04868-73F6-428F-93DC-CA79454C8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%20Pc\Downloads\Kurva%20kerapuhan%20han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sa"/>
      <sheetName val="Kurva Kapasitas"/>
      <sheetName val="Spectrum Capacity Perstep"/>
      <sheetName val="Kurva Kerapuhan"/>
      <sheetName val="Graph"/>
      <sheetName val="Sheet5"/>
    </sheetNames>
    <sheetDataSet>
      <sheetData sheetId="0"/>
      <sheetData sheetId="1"/>
      <sheetData sheetId="2">
        <row r="4">
          <cell r="A4" t="str">
            <v>Segmen</v>
          </cell>
          <cell r="D4" t="str">
            <v>H (m)</v>
          </cell>
        </row>
        <row r="5">
          <cell r="A5">
            <v>1</v>
          </cell>
        </row>
        <row r="6">
          <cell r="A6">
            <v>2</v>
          </cell>
        </row>
        <row r="7">
          <cell r="A7">
            <v>3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42226-4E70-431F-A1BB-68E9782A3A78}">
  <dimension ref="A1:AF125"/>
  <sheetViews>
    <sheetView zoomScale="85" zoomScaleNormal="85" workbookViewId="0">
      <selection activeCell="A14" sqref="A14"/>
    </sheetView>
  </sheetViews>
  <sheetFormatPr defaultRowHeight="14.4" x14ac:dyDescent="0.3"/>
  <cols>
    <col min="5" max="5" width="13.77734375" customWidth="1"/>
    <col min="6" max="7" width="12.21875" bestFit="1" customWidth="1"/>
    <col min="8" max="8" width="14.88671875" customWidth="1"/>
    <col min="9" max="10" width="11.6640625" customWidth="1"/>
    <col min="11" max="11" width="13.21875" customWidth="1"/>
    <col min="12" max="12" width="16.6640625" customWidth="1"/>
    <col min="13" max="13" width="12" customWidth="1"/>
    <col min="14" max="14" width="12" bestFit="1" customWidth="1"/>
    <col min="15" max="16" width="12.77734375" bestFit="1" customWidth="1"/>
    <col min="17" max="18" width="12" bestFit="1" customWidth="1"/>
    <col min="19" max="19" width="12" hidden="1" customWidth="1"/>
    <col min="20" max="20" width="11" hidden="1" customWidth="1"/>
    <col min="21" max="21" width="12" hidden="1" customWidth="1"/>
    <col min="22" max="22" width="8.88671875" hidden="1" customWidth="1"/>
    <col min="23" max="23" width="12" hidden="1" customWidth="1"/>
    <col min="24" max="24" width="8.88671875" hidden="1" customWidth="1"/>
    <col min="25" max="25" width="12.77734375" hidden="1" customWidth="1"/>
    <col min="26" max="26" width="13.77734375" style="1" hidden="1" customWidth="1"/>
    <col min="27" max="27" width="17.88671875" hidden="1" customWidth="1"/>
    <col min="28" max="28" width="22.21875" hidden="1" customWidth="1"/>
  </cols>
  <sheetData>
    <row r="1" spans="1:30" x14ac:dyDescent="0.3">
      <c r="I1" t="s">
        <v>26</v>
      </c>
      <c r="J1">
        <v>725.99400000000003</v>
      </c>
      <c r="K1">
        <v>353.22800000000001</v>
      </c>
      <c r="L1">
        <v>-0.8</v>
      </c>
      <c r="M1" t="s">
        <v>27</v>
      </c>
    </row>
    <row r="3" spans="1:30" x14ac:dyDescent="0.3">
      <c r="I3" t="s">
        <v>26</v>
      </c>
      <c r="J3">
        <v>725.99400000000003</v>
      </c>
      <c r="K3">
        <v>353.22800000000001</v>
      </c>
      <c r="L3">
        <v>-0.8</v>
      </c>
      <c r="M3" t="s">
        <v>27</v>
      </c>
    </row>
    <row r="4" spans="1:30" x14ac:dyDescent="0.3">
      <c r="I4" t="s">
        <v>28</v>
      </c>
      <c r="J4">
        <v>725.99400000000003</v>
      </c>
      <c r="K4">
        <v>353.22800000000001</v>
      </c>
      <c r="L4">
        <v>3</v>
      </c>
      <c r="M4" t="s">
        <v>27</v>
      </c>
    </row>
    <row r="5" spans="1:30" x14ac:dyDescent="0.3">
      <c r="I5" t="s">
        <v>29</v>
      </c>
      <c r="J5">
        <v>725.99400000000003</v>
      </c>
      <c r="K5">
        <v>353.22800000000001</v>
      </c>
      <c r="L5">
        <v>6</v>
      </c>
      <c r="M5" t="s">
        <v>27</v>
      </c>
    </row>
    <row r="6" spans="1:30" x14ac:dyDescent="0.3">
      <c r="E6" s="2" t="str">
        <f>'[1]Spectrum Capacity Perstep'!A4</f>
        <v>Segmen</v>
      </c>
      <c r="F6" s="3" t="str">
        <f>'[1]Spectrum Capacity Perstep'!D4</f>
        <v>H (m)</v>
      </c>
      <c r="G6" s="3" t="s">
        <v>1</v>
      </c>
      <c r="I6" t="s">
        <v>30</v>
      </c>
      <c r="J6">
        <v>725.99400000000003</v>
      </c>
      <c r="K6">
        <v>353.22800000000001</v>
      </c>
      <c r="L6">
        <v>7.2</v>
      </c>
      <c r="M6" t="s">
        <v>27</v>
      </c>
    </row>
    <row r="7" spans="1:30" x14ac:dyDescent="0.3">
      <c r="E7" s="4">
        <f>'[1]Spectrum Capacity Perstep'!A5</f>
        <v>1</v>
      </c>
      <c r="F7" s="4">
        <v>4</v>
      </c>
      <c r="G7" s="4">
        <f>F7</f>
        <v>4</v>
      </c>
    </row>
    <row r="8" spans="1:30" x14ac:dyDescent="0.3">
      <c r="E8" s="4">
        <f>'[1]Spectrum Capacity Perstep'!A6</f>
        <v>2</v>
      </c>
      <c r="F8" s="4">
        <v>8</v>
      </c>
      <c r="G8" s="4">
        <f>F8-F7</f>
        <v>4</v>
      </c>
    </row>
    <row r="9" spans="1:30" x14ac:dyDescent="0.3">
      <c r="E9" s="4">
        <f>'[1]Spectrum Capacity Perstep'!A7</f>
        <v>3</v>
      </c>
      <c r="F9" s="4">
        <v>9.1999999999999993</v>
      </c>
      <c r="G9" s="4">
        <f t="shared" ref="G9" si="0">F9-F8</f>
        <v>1.1999999999999993</v>
      </c>
    </row>
    <row r="11" spans="1:30" x14ac:dyDescent="0.3">
      <c r="F11" t="s">
        <v>2</v>
      </c>
    </row>
    <row r="12" spans="1:30" x14ac:dyDescent="0.3">
      <c r="E12" s="22" t="s">
        <v>3</v>
      </c>
      <c r="F12" s="2">
        <v>1</v>
      </c>
      <c r="G12" s="2">
        <v>2</v>
      </c>
      <c r="H12" s="2">
        <v>3</v>
      </c>
      <c r="I12" s="2">
        <v>334</v>
      </c>
      <c r="J12" s="2">
        <v>412</v>
      </c>
      <c r="K12" s="2">
        <v>540</v>
      </c>
      <c r="L12" s="2">
        <v>757</v>
      </c>
      <c r="M12" s="23" t="s">
        <v>4</v>
      </c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30" x14ac:dyDescent="0.3">
      <c r="E13" s="22"/>
      <c r="F13" s="5" t="s">
        <v>5</v>
      </c>
      <c r="G13" s="5" t="s">
        <v>6</v>
      </c>
      <c r="H13" s="5" t="s">
        <v>7</v>
      </c>
      <c r="I13" s="5"/>
      <c r="J13" s="5"/>
      <c r="K13" s="5"/>
      <c r="L13" s="5"/>
      <c r="M13" s="4" t="s">
        <v>8</v>
      </c>
      <c r="N13" s="4" t="s">
        <v>9</v>
      </c>
      <c r="O13" s="4" t="s">
        <v>10</v>
      </c>
      <c r="P13" s="4" t="s">
        <v>11</v>
      </c>
      <c r="Q13" s="4" t="s">
        <v>12</v>
      </c>
      <c r="R13" s="4" t="s">
        <v>13</v>
      </c>
      <c r="S13" s="4" t="s">
        <v>14</v>
      </c>
      <c r="T13" s="4" t="s">
        <v>15</v>
      </c>
      <c r="U13" s="4" t="s">
        <v>16</v>
      </c>
      <c r="V13" s="4" t="s">
        <v>17</v>
      </c>
      <c r="W13" s="4" t="s">
        <v>18</v>
      </c>
      <c r="X13" s="4" t="s">
        <v>19</v>
      </c>
      <c r="Y13" s="4" t="s">
        <v>20</v>
      </c>
      <c r="Z13" s="6" t="s">
        <v>21</v>
      </c>
      <c r="AA13" s="4" t="s">
        <v>22</v>
      </c>
      <c r="AB13" s="4" t="s">
        <v>23</v>
      </c>
    </row>
    <row r="14" spans="1:30" x14ac:dyDescent="0.3">
      <c r="A14" s="7">
        <v>-1.1147E-4</v>
      </c>
      <c r="B14" s="7">
        <v>-2.2499999999999999E-4</v>
      </c>
      <c r="C14" s="7">
        <v>-2.4829000000000002E-4</v>
      </c>
      <c r="E14">
        <v>0</v>
      </c>
      <c r="F14" s="7">
        <f>ABS(A14)</f>
        <v>1.1147E-4</v>
      </c>
      <c r="G14" s="7">
        <f>ABS(B14)</f>
        <v>2.2499999999999999E-4</v>
      </c>
      <c r="H14" s="7">
        <f>ABS(C14)</f>
        <v>2.4829000000000002E-4</v>
      </c>
      <c r="I14" s="7"/>
      <c r="J14" s="7"/>
      <c r="K14" s="7"/>
      <c r="L14" s="7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9"/>
      <c r="AA14" s="8"/>
      <c r="AB14" s="8"/>
    </row>
    <row r="15" spans="1:30" x14ac:dyDescent="0.3">
      <c r="A15" s="7">
        <v>-1.1001999999999999E-4</v>
      </c>
      <c r="B15" s="7">
        <v>-2.2390999999999999E-4</v>
      </c>
      <c r="C15" s="7">
        <v>-2.4813E-4</v>
      </c>
      <c r="E15">
        <v>0.39</v>
      </c>
      <c r="F15" s="7">
        <f t="shared" ref="F15:F78" si="1">ABS(A15)</f>
        <v>1.1001999999999999E-4</v>
      </c>
      <c r="G15" s="7">
        <f t="shared" ref="G15:G78" si="2">ABS(B15)</f>
        <v>2.2390999999999999E-4</v>
      </c>
      <c r="H15" s="7">
        <f t="shared" ref="H15:H78" si="3">ABS(C15)</f>
        <v>2.4813E-4</v>
      </c>
      <c r="I15" s="7"/>
      <c r="J15" s="7"/>
      <c r="K15" s="7"/>
      <c r="L15" s="7"/>
      <c r="M15" s="8">
        <f t="shared" ref="M15:M78" si="4">F15/$G$7</f>
        <v>2.7504999999999998E-5</v>
      </c>
      <c r="N15" s="8">
        <f>DEGREES(ATAN(M15/$G$7))</f>
        <v>3.9398010387062282E-4</v>
      </c>
      <c r="O15" s="8">
        <f t="shared" ref="O15:O78" si="5">((G15-M15)/$G$8)-(N15*SIN(RADIANS(N15)))</f>
        <v>4.9098540894310823E-5</v>
      </c>
      <c r="P15" s="8">
        <f>(DEGREES(ATAN(O15/$G$8))+M15)/2</f>
        <v>3.6539489666915088E-4</v>
      </c>
      <c r="Q15" s="8">
        <f t="shared" ref="Q15:Q78" si="6">((H15-O15)/$G$9)-(P15*SIN(RADIANS(P15)))</f>
        <v>1.6585721900578304E-4</v>
      </c>
      <c r="R15" s="8">
        <f>(DEGREES(ATAN(Q15/$G$9))+P15)/2</f>
        <v>4.1422468609580276E-3</v>
      </c>
      <c r="S15" s="8" t="e">
        <f>((I15-Q15)/#REF!)-(R15*SIN(RADIANS(R15)))</f>
        <v>#REF!</v>
      </c>
      <c r="T15" s="8" t="e">
        <f>(DEGREES(ATAN(S15/#REF!))+R15)/2</f>
        <v>#REF!</v>
      </c>
      <c r="U15" s="8" t="e">
        <f>((J15-S15)/#REF!)-(T15*SIN(RADIANS(T15)))</f>
        <v>#REF!</v>
      </c>
      <c r="V15" s="8" t="e">
        <f>(DEGREES(ATAN(U15/#REF!))+T15)/2</f>
        <v>#REF!</v>
      </c>
      <c r="W15" s="8" t="e">
        <f>((K15-U15)/#REF!)-(V15*SIN(RADIANS(V15)))</f>
        <v>#REF!</v>
      </c>
      <c r="X15" s="8" t="e">
        <f>(DEGREES(ATAN(W15/#REF!))+V15)/2</f>
        <v>#REF!</v>
      </c>
      <c r="Y15" s="8" t="e">
        <f>((L15-W15)/#REF!)-(X15*SIN(RADIANS(X15)))</f>
        <v>#REF!</v>
      </c>
      <c r="Z15" s="9" t="e">
        <f>MAX(M15,O15,Q15,S15,U15,W15,Y15)</f>
        <v>#REF!</v>
      </c>
      <c r="AA15" s="8" t="e">
        <f>ABS(MIN(M15,O15,Q15,S15,U15,W15,Y15))</f>
        <v>#REF!</v>
      </c>
      <c r="AB15" s="8" t="e">
        <f>MAX(Z15:AA15)*100</f>
        <v>#REF!</v>
      </c>
      <c r="AD15" t="s">
        <v>0</v>
      </c>
    </row>
    <row r="16" spans="1:30" x14ac:dyDescent="0.3">
      <c r="A16" s="7">
        <v>-1.0972E-4</v>
      </c>
      <c r="B16" s="7">
        <v>-2.2463E-4</v>
      </c>
      <c r="C16" s="7">
        <v>-2.5000000000000001E-4</v>
      </c>
      <c r="E16">
        <v>0.78</v>
      </c>
      <c r="F16" s="7">
        <f t="shared" si="1"/>
        <v>1.0972E-4</v>
      </c>
      <c r="G16" s="7">
        <f t="shared" si="2"/>
        <v>2.2463E-4</v>
      </c>
      <c r="H16" s="7">
        <f t="shared" si="3"/>
        <v>2.5000000000000001E-4</v>
      </c>
      <c r="I16" s="7"/>
      <c r="J16" s="7"/>
      <c r="K16" s="7"/>
      <c r="L16" s="7"/>
      <c r="M16" s="8">
        <f t="shared" si="4"/>
        <v>2.743E-5</v>
      </c>
      <c r="N16" s="8">
        <f t="shared" ref="N16:N79" si="7">DEGREES(ATAN(M16/$G$7))</f>
        <v>3.9290580800480318E-4</v>
      </c>
      <c r="O16" s="8">
        <f t="shared" si="5"/>
        <v>4.9297305648421672E-5</v>
      </c>
      <c r="P16" s="8">
        <f t="shared" ref="P16:P79" si="8">DEGREES(ATAN(O16/$G$8))</f>
        <v>7.0613188871949777E-4</v>
      </c>
      <c r="Q16" s="8">
        <f t="shared" si="6"/>
        <v>1.6724354269309611E-4</v>
      </c>
      <c r="R16" s="8">
        <f t="shared" ref="R16:R79" si="9">(DEGREES(ATAN(Q16/$G$9))+P16)/2</f>
        <v>4.3457113964798511E-3</v>
      </c>
      <c r="S16" s="8" t="e">
        <f>((I16-Q16)/#REF!)-(R16*SIN(RADIANS(R16)))</f>
        <v>#REF!</v>
      </c>
      <c r="T16" s="8" t="e">
        <f>(DEGREES(ATAN(S16/#REF!))+R16)/2</f>
        <v>#REF!</v>
      </c>
      <c r="U16" s="8" t="e">
        <f>((J16-S16)/#REF!)-(T16*SIN(RADIANS(T16)))</f>
        <v>#REF!</v>
      </c>
      <c r="V16" s="8" t="e">
        <f>(DEGREES(ATAN(U16/#REF!))+T16)/2</f>
        <v>#REF!</v>
      </c>
      <c r="W16" s="8" t="e">
        <f>((K16-U16)/#REF!)-(V16*SIN(RADIANS(V16)))</f>
        <v>#REF!</v>
      </c>
      <c r="X16" s="8" t="e">
        <f>(DEGREES(ATAN(W16/#REF!))+V16)/2</f>
        <v>#REF!</v>
      </c>
      <c r="Y16" s="8" t="e">
        <f>((L16-W16)/#REF!)-(X16*SIN(RADIANS(X16)))</f>
        <v>#REF!</v>
      </c>
      <c r="Z16" s="9" t="e">
        <f t="shared" ref="Z16:Z79" si="10">MAX(M16,O16,Q16,S16,U16,W16,Y16)</f>
        <v>#REF!</v>
      </c>
      <c r="AA16" s="8" t="e">
        <f t="shared" ref="AA16:AA79" si="11">ABS(MIN(M16,O16,Q16,S16,U16,W16,Y16))</f>
        <v>#REF!</v>
      </c>
      <c r="AB16" s="8" t="e">
        <f t="shared" ref="AB16:AB79" si="12">MAX(Z16:AA16)*100</f>
        <v>#REF!</v>
      </c>
    </row>
    <row r="17" spans="1:32" x14ac:dyDescent="0.3">
      <c r="A17" s="7">
        <v>-9.7637470000000006E-5</v>
      </c>
      <c r="B17" s="7">
        <v>-2.0845E-4</v>
      </c>
      <c r="C17" s="7">
        <v>-2.3447999999999999E-4</v>
      </c>
      <c r="E17">
        <v>1.17</v>
      </c>
      <c r="F17" s="7">
        <f t="shared" si="1"/>
        <v>9.7637470000000006E-5</v>
      </c>
      <c r="G17" s="7">
        <f t="shared" si="2"/>
        <v>2.0845E-4</v>
      </c>
      <c r="H17" s="7">
        <f t="shared" si="3"/>
        <v>2.3447999999999999E-4</v>
      </c>
      <c r="I17" s="7"/>
      <c r="J17" s="7"/>
      <c r="K17" s="7"/>
      <c r="L17" s="7"/>
      <c r="M17" s="8">
        <f t="shared" si="4"/>
        <v>2.4409367500000002E-5</v>
      </c>
      <c r="N17" s="8">
        <f t="shared" si="7"/>
        <v>3.496384345791094E-4</v>
      </c>
      <c r="O17" s="8">
        <f t="shared" si="5"/>
        <v>4.60080245117396E-5</v>
      </c>
      <c r="P17" s="8">
        <f t="shared" si="8"/>
        <v>6.5901640703521804E-4</v>
      </c>
      <c r="Q17" s="8">
        <f t="shared" si="6"/>
        <v>1.5705239956279878E-4</v>
      </c>
      <c r="R17" s="8">
        <f t="shared" si="9"/>
        <v>4.0788580393397644E-3</v>
      </c>
      <c r="S17" s="8" t="e">
        <f>((I17-Q17)/#REF!)-(R17*SIN(RADIANS(R17)))</f>
        <v>#REF!</v>
      </c>
      <c r="T17" s="8" t="e">
        <f>(DEGREES(ATAN(S17/#REF!))+R17)/2</f>
        <v>#REF!</v>
      </c>
      <c r="U17" s="8" t="e">
        <f>((J17-S17)/#REF!)-(T17*SIN(RADIANS(T17)))</f>
        <v>#REF!</v>
      </c>
      <c r="V17" s="8" t="e">
        <f>(DEGREES(ATAN(U17/#REF!))+T17)/2</f>
        <v>#REF!</v>
      </c>
      <c r="W17" s="8" t="e">
        <f>((K17-U17)/#REF!)-(V17*SIN(RADIANS(V17)))</f>
        <v>#REF!</v>
      </c>
      <c r="X17" s="8" t="e">
        <f>(DEGREES(ATAN(W17/#REF!))+V17)/2</f>
        <v>#REF!</v>
      </c>
      <c r="Y17" s="8" t="e">
        <f>((L17-W17)/#REF!)-(X17*SIN(RADIANS(X17)))</f>
        <v>#REF!</v>
      </c>
      <c r="Z17" s="9" t="e">
        <f t="shared" si="10"/>
        <v>#REF!</v>
      </c>
      <c r="AA17" s="8" t="e">
        <f t="shared" si="11"/>
        <v>#REF!</v>
      </c>
      <c r="AB17" s="8" t="e">
        <f t="shared" si="12"/>
        <v>#REF!</v>
      </c>
    </row>
    <row r="18" spans="1:32" x14ac:dyDescent="0.3">
      <c r="A18" s="7">
        <v>-1.027E-4</v>
      </c>
      <c r="B18" s="7">
        <v>-2.1645E-4</v>
      </c>
      <c r="C18" s="7">
        <v>-2.4361000000000001E-4</v>
      </c>
      <c r="E18">
        <v>1.56</v>
      </c>
      <c r="F18" s="7">
        <f t="shared" si="1"/>
        <v>1.027E-4</v>
      </c>
      <c r="G18" s="7">
        <f t="shared" si="2"/>
        <v>2.1645E-4</v>
      </c>
      <c r="H18" s="7">
        <f t="shared" si="3"/>
        <v>2.4361000000000001E-4</v>
      </c>
      <c r="I18" s="7"/>
      <c r="J18" s="7"/>
      <c r="K18" s="7"/>
      <c r="L18" s="7"/>
      <c r="M18" s="8">
        <f t="shared" si="4"/>
        <v>2.5675000000000001E-5</v>
      </c>
      <c r="N18" s="8">
        <f t="shared" si="7"/>
        <v>3.6776728474454648E-4</v>
      </c>
      <c r="O18" s="8">
        <f t="shared" si="5"/>
        <v>4.7691389393741096E-5</v>
      </c>
      <c r="P18" s="8">
        <f t="shared" si="8"/>
        <v>6.8312883281171583E-4</v>
      </c>
      <c r="Q18" s="8">
        <f t="shared" si="6"/>
        <v>1.6325736399775686E-4</v>
      </c>
      <c r="R18" s="8">
        <f t="shared" si="9"/>
        <v>4.2390468638190621E-3</v>
      </c>
      <c r="S18" s="8" t="e">
        <f>((I18-Q18)/#REF!)-(R18*SIN(RADIANS(R18)))</f>
        <v>#REF!</v>
      </c>
      <c r="T18" s="8" t="e">
        <f>(DEGREES(ATAN(S18/#REF!))+R18)/2</f>
        <v>#REF!</v>
      </c>
      <c r="U18" s="8" t="e">
        <f>((J18-S18)/#REF!)-(T18*SIN(RADIANS(T18)))</f>
        <v>#REF!</v>
      </c>
      <c r="V18" s="8" t="e">
        <f>(DEGREES(ATAN(U18/#REF!))+T18)/2</f>
        <v>#REF!</v>
      </c>
      <c r="W18" s="8" t="e">
        <f>((K18-U18)/#REF!)-(V18*SIN(RADIANS(V18)))</f>
        <v>#REF!</v>
      </c>
      <c r="X18" s="8" t="e">
        <f>(DEGREES(ATAN(W18/#REF!))+V18)/2</f>
        <v>#REF!</v>
      </c>
      <c r="Y18" s="8" t="e">
        <f>((L18-W18)/#REF!)-(X18*SIN(RADIANS(X18)))</f>
        <v>#REF!</v>
      </c>
      <c r="Z18" s="9" t="e">
        <f t="shared" si="10"/>
        <v>#REF!</v>
      </c>
      <c r="AA18" s="8" t="e">
        <f t="shared" si="11"/>
        <v>#REF!</v>
      </c>
      <c r="AB18" s="8" t="e">
        <f t="shared" si="12"/>
        <v>#REF!</v>
      </c>
    </row>
    <row r="19" spans="1:32" x14ac:dyDescent="0.3">
      <c r="A19" s="7">
        <v>-7.9743562999999999E-5</v>
      </c>
      <c r="B19" s="7">
        <v>-1.8513000000000001E-4</v>
      </c>
      <c r="C19" s="7">
        <v>-2.1244999999999999E-4</v>
      </c>
      <c r="E19">
        <v>1.95</v>
      </c>
      <c r="F19" s="7">
        <f t="shared" si="1"/>
        <v>7.9743562999999999E-5</v>
      </c>
      <c r="G19" s="7">
        <f t="shared" si="2"/>
        <v>1.8513000000000001E-4</v>
      </c>
      <c r="H19" s="7">
        <f t="shared" si="3"/>
        <v>2.1244999999999999E-4</v>
      </c>
      <c r="I19" s="7"/>
      <c r="J19" s="7"/>
      <c r="K19" s="7"/>
      <c r="L19" s="7"/>
      <c r="M19" s="8">
        <f t="shared" si="4"/>
        <v>1.993589075E-5</v>
      </c>
      <c r="N19" s="8">
        <f t="shared" si="7"/>
        <v>2.8556060019985989E-4</v>
      </c>
      <c r="O19" s="8">
        <f t="shared" si="5"/>
        <v>4.1297104086268001E-5</v>
      </c>
      <c r="P19" s="8">
        <f t="shared" si="8"/>
        <v>5.9153744254288813E-4</v>
      </c>
      <c r="Q19" s="8">
        <f t="shared" si="6"/>
        <v>1.4262130606560982E-4</v>
      </c>
      <c r="R19" s="8">
        <f t="shared" si="9"/>
        <v>3.7006015828242862E-3</v>
      </c>
      <c r="S19" s="8" t="e">
        <f>((I19-Q19)/#REF!)-(R19*SIN(RADIANS(R19)))</f>
        <v>#REF!</v>
      </c>
      <c r="T19" s="8" t="e">
        <f>(DEGREES(ATAN(S19/#REF!))+R19)/2</f>
        <v>#REF!</v>
      </c>
      <c r="U19" s="8" t="e">
        <f>((J19-S19)/#REF!)-(T19*SIN(RADIANS(T19)))</f>
        <v>#REF!</v>
      </c>
      <c r="V19" s="8" t="e">
        <f>(DEGREES(ATAN(U19/#REF!))+T19)/2</f>
        <v>#REF!</v>
      </c>
      <c r="W19" s="8" t="e">
        <f>((K19-U19)/#REF!)-(V19*SIN(RADIANS(V19)))</f>
        <v>#REF!</v>
      </c>
      <c r="X19" s="8" t="e">
        <f>(DEGREES(ATAN(W19/#REF!))+V19)/2</f>
        <v>#REF!</v>
      </c>
      <c r="Y19" s="8" t="e">
        <f>((L19-W19)/#REF!)-(X19*SIN(RADIANS(X19)))</f>
        <v>#REF!</v>
      </c>
      <c r="Z19" s="9" t="e">
        <f t="shared" si="10"/>
        <v>#REF!</v>
      </c>
      <c r="AA19" s="8" t="e">
        <f t="shared" si="11"/>
        <v>#REF!</v>
      </c>
      <c r="AB19" s="8" t="e">
        <f t="shared" si="12"/>
        <v>#REF!</v>
      </c>
    </row>
    <row r="20" spans="1:32" x14ac:dyDescent="0.3">
      <c r="A20" s="7">
        <v>-2.5530566999999999E-5</v>
      </c>
      <c r="B20" s="7">
        <v>-1.0697E-4</v>
      </c>
      <c r="C20" s="7">
        <v>-1.3318999999999999E-4</v>
      </c>
      <c r="E20">
        <v>2.34</v>
      </c>
      <c r="F20" s="7">
        <f t="shared" si="1"/>
        <v>2.5530566999999999E-5</v>
      </c>
      <c r="G20" s="7">
        <f t="shared" si="2"/>
        <v>1.0697E-4</v>
      </c>
      <c r="H20" s="7">
        <f t="shared" si="3"/>
        <v>1.3318999999999999E-4</v>
      </c>
      <c r="I20" s="7"/>
      <c r="J20" s="7"/>
      <c r="K20" s="7"/>
      <c r="L20" s="7"/>
      <c r="M20" s="8">
        <f t="shared" si="4"/>
        <v>6.3826417499999997E-6</v>
      </c>
      <c r="N20" s="8">
        <f t="shared" si="7"/>
        <v>9.1424608604670889E-5</v>
      </c>
      <c r="O20" s="8">
        <f t="shared" si="5"/>
        <v>2.5146693679869035E-5</v>
      </c>
      <c r="P20" s="8">
        <f t="shared" si="8"/>
        <v>3.6019985413645396E-4</v>
      </c>
      <c r="Q20" s="8">
        <f t="shared" si="6"/>
        <v>9.003382414126036E-5</v>
      </c>
      <c r="R20" s="8">
        <f t="shared" si="9"/>
        <v>2.3294991466672756E-3</v>
      </c>
      <c r="S20" s="8" t="e">
        <f>((I20-Q20)/#REF!)-(R20*SIN(RADIANS(R20)))</f>
        <v>#REF!</v>
      </c>
      <c r="T20" s="8" t="e">
        <f>(DEGREES(ATAN(S20/#REF!))+R20)/2</f>
        <v>#REF!</v>
      </c>
      <c r="U20" s="8" t="e">
        <f>((J20-S20)/#REF!)-(T20*SIN(RADIANS(T20)))</f>
        <v>#REF!</v>
      </c>
      <c r="V20" s="8" t="e">
        <f>(DEGREES(ATAN(U20/#REF!))+T20)/2</f>
        <v>#REF!</v>
      </c>
      <c r="W20" s="8" t="e">
        <f>((K20-U20)/#REF!)-(V20*SIN(RADIANS(V20)))</f>
        <v>#REF!</v>
      </c>
      <c r="X20" s="8" t="e">
        <f>(DEGREES(ATAN(W20/#REF!))+V20)/2</f>
        <v>#REF!</v>
      </c>
      <c r="Y20" s="8" t="e">
        <f>((L20-W20)/#REF!)-(X20*SIN(RADIANS(X20)))</f>
        <v>#REF!</v>
      </c>
      <c r="Z20" s="9" t="e">
        <f t="shared" si="10"/>
        <v>#REF!</v>
      </c>
      <c r="AA20" s="8" t="e">
        <f t="shared" si="11"/>
        <v>#REF!</v>
      </c>
      <c r="AB20" s="8" t="e">
        <f t="shared" si="12"/>
        <v>#REF!</v>
      </c>
    </row>
    <row r="21" spans="1:32" x14ac:dyDescent="0.3">
      <c r="A21" s="7">
        <v>-2.6924000000000002E-4</v>
      </c>
      <c r="B21" s="7">
        <v>-4.5779000000000002E-4</v>
      </c>
      <c r="C21" s="7">
        <v>-4.9333999999999999E-4</v>
      </c>
      <c r="E21">
        <v>2.73</v>
      </c>
      <c r="F21" s="7">
        <f t="shared" si="1"/>
        <v>2.6924000000000002E-4</v>
      </c>
      <c r="G21" s="7">
        <f t="shared" si="2"/>
        <v>4.5779000000000002E-4</v>
      </c>
      <c r="H21" s="7">
        <f t="shared" si="3"/>
        <v>4.9333999999999999E-4</v>
      </c>
      <c r="I21" s="7"/>
      <c r="J21" s="7"/>
      <c r="K21" s="7"/>
      <c r="L21" s="7"/>
      <c r="M21" s="8">
        <f t="shared" si="4"/>
        <v>6.7310000000000004E-5</v>
      </c>
      <c r="N21" s="8">
        <f t="shared" si="7"/>
        <v>9.6414472966538888E-4</v>
      </c>
      <c r="O21" s="8">
        <f t="shared" si="5"/>
        <v>9.7603775854563857E-5</v>
      </c>
      <c r="P21" s="8">
        <f t="shared" si="8"/>
        <v>1.3980711049743765E-3</v>
      </c>
      <c r="Q21" s="8">
        <f t="shared" si="6"/>
        <v>3.2974607253318417E-4</v>
      </c>
      <c r="R21" s="8">
        <f t="shared" si="9"/>
        <v>8.5711429656690052E-3</v>
      </c>
      <c r="S21" s="8" t="e">
        <f>((I21-Q21)/#REF!)-(R21*SIN(RADIANS(R21)))</f>
        <v>#REF!</v>
      </c>
      <c r="T21" s="8" t="e">
        <f>(DEGREES(ATAN(S21/#REF!))+R21)/2</f>
        <v>#REF!</v>
      </c>
      <c r="U21" s="8" t="e">
        <f>((J21-S21)/#REF!)-(T21*SIN(RADIANS(T21)))</f>
        <v>#REF!</v>
      </c>
      <c r="V21" s="8" t="e">
        <f>(DEGREES(ATAN(U21/#REF!))+T21)/2</f>
        <v>#REF!</v>
      </c>
      <c r="W21" s="8" t="e">
        <f>((K21-U21)/#REF!)-(V21*SIN(RADIANS(V21)))</f>
        <v>#REF!</v>
      </c>
      <c r="X21" s="8" t="e">
        <f>(DEGREES(ATAN(W21/#REF!))+V21)/2</f>
        <v>#REF!</v>
      </c>
      <c r="Y21" s="8" t="e">
        <f>((L21-W21)/#REF!)-(X21*SIN(RADIANS(X21)))</f>
        <v>#REF!</v>
      </c>
      <c r="Z21" s="9" t="e">
        <f t="shared" si="10"/>
        <v>#REF!</v>
      </c>
      <c r="AA21" s="8" t="e">
        <f t="shared" si="11"/>
        <v>#REF!</v>
      </c>
      <c r="AB21" s="8" t="e">
        <f t="shared" si="12"/>
        <v>#REF!</v>
      </c>
    </row>
    <row r="22" spans="1:32" x14ac:dyDescent="0.3">
      <c r="A22" s="7">
        <v>2.3313484999999999E-5</v>
      </c>
      <c r="B22" s="7">
        <v>-4.4879955000000001E-5</v>
      </c>
      <c r="C22" s="7">
        <v>-7.1624241999999999E-5</v>
      </c>
      <c r="E22">
        <v>3.12</v>
      </c>
      <c r="F22" s="7">
        <f t="shared" si="1"/>
        <v>2.3313484999999999E-5</v>
      </c>
      <c r="G22" s="7">
        <f t="shared" si="2"/>
        <v>4.4879955000000001E-5</v>
      </c>
      <c r="H22" s="7">
        <f t="shared" si="3"/>
        <v>7.1624241999999999E-5</v>
      </c>
      <c r="I22" s="7"/>
      <c r="J22" s="7"/>
      <c r="K22" s="7"/>
      <c r="L22" s="7"/>
      <c r="M22" s="8">
        <f t="shared" si="4"/>
        <v>5.8283712499999996E-6</v>
      </c>
      <c r="N22" s="8">
        <f t="shared" si="7"/>
        <v>8.3485268515037914E-5</v>
      </c>
      <c r="O22" s="8">
        <f t="shared" si="5"/>
        <v>9.7627742917152973E-6</v>
      </c>
      <c r="P22" s="8">
        <f t="shared" si="8"/>
        <v>1.3984144081324935E-4</v>
      </c>
      <c r="Q22" s="8">
        <f t="shared" si="6"/>
        <v>5.1550881780131455E-5</v>
      </c>
      <c r="R22" s="8">
        <f t="shared" si="9"/>
        <v>1.3006073680576326E-3</v>
      </c>
      <c r="S22" s="8" t="e">
        <f>((I22-Q22)/#REF!)-(R22*SIN(RADIANS(R22)))</f>
        <v>#REF!</v>
      </c>
      <c r="T22" s="8" t="e">
        <f>(DEGREES(ATAN(S22/#REF!))+R22)/2</f>
        <v>#REF!</v>
      </c>
      <c r="U22" s="8" t="e">
        <f>((J22-S22)/#REF!)-(T22*SIN(RADIANS(T22)))</f>
        <v>#REF!</v>
      </c>
      <c r="V22" s="8" t="e">
        <f>(DEGREES(ATAN(U22/#REF!))+T22)/2</f>
        <v>#REF!</v>
      </c>
      <c r="W22" s="8" t="e">
        <f>((K22-U22)/#REF!)-(V22*SIN(RADIANS(V22)))</f>
        <v>#REF!</v>
      </c>
      <c r="X22" s="8" t="e">
        <f>(DEGREES(ATAN(W22/#REF!))+V22)/2</f>
        <v>#REF!</v>
      </c>
      <c r="Y22" s="8" t="e">
        <f>((L22-W22)/#REF!)-(X22*SIN(RADIANS(X22)))</f>
        <v>#REF!</v>
      </c>
      <c r="Z22" s="9" t="e">
        <f t="shared" si="10"/>
        <v>#REF!</v>
      </c>
      <c r="AA22" s="8" t="e">
        <f t="shared" si="11"/>
        <v>#REF!</v>
      </c>
      <c r="AB22" s="8" t="e">
        <f t="shared" si="12"/>
        <v>#REF!</v>
      </c>
      <c r="AF22" s="20"/>
    </row>
    <row r="23" spans="1:32" x14ac:dyDescent="0.3">
      <c r="A23" s="7">
        <v>-2.6153E-4</v>
      </c>
      <c r="B23" s="7">
        <v>-4.3671999999999998E-4</v>
      </c>
      <c r="C23" s="7">
        <v>-4.7247000000000001E-4</v>
      </c>
      <c r="E23">
        <v>3.51</v>
      </c>
      <c r="F23" s="7">
        <f t="shared" si="1"/>
        <v>2.6153E-4</v>
      </c>
      <c r="G23" s="7">
        <f t="shared" si="2"/>
        <v>4.3671999999999998E-4</v>
      </c>
      <c r="H23" s="7">
        <f t="shared" si="3"/>
        <v>4.7247000000000001E-4</v>
      </c>
      <c r="I23" s="7"/>
      <c r="J23" s="7"/>
      <c r="K23" s="7"/>
      <c r="L23" s="7"/>
      <c r="M23" s="8">
        <f t="shared" si="4"/>
        <v>6.53825E-5</v>
      </c>
      <c r="N23" s="8">
        <f t="shared" si="7"/>
        <v>9.3653532592011864E-4</v>
      </c>
      <c r="O23" s="8">
        <f t="shared" si="5"/>
        <v>9.2819066744765293E-5</v>
      </c>
      <c r="P23" s="8">
        <f t="shared" si="8"/>
        <v>1.3295351954659017E-3</v>
      </c>
      <c r="Q23" s="8">
        <f t="shared" si="6"/>
        <v>3.1634492615869225E-4</v>
      </c>
      <c r="R23" s="8">
        <f t="shared" si="9"/>
        <v>8.2169462308139211E-3</v>
      </c>
      <c r="S23" s="8" t="e">
        <f>((I23-Q23)/#REF!)-(R23*SIN(RADIANS(R23)))</f>
        <v>#REF!</v>
      </c>
      <c r="T23" s="8" t="e">
        <f>(DEGREES(ATAN(S23/#REF!))+R23)/2</f>
        <v>#REF!</v>
      </c>
      <c r="U23" s="8" t="e">
        <f>((J23-S23)/#REF!)-(T23*SIN(RADIANS(T23)))</f>
        <v>#REF!</v>
      </c>
      <c r="V23" s="8" t="e">
        <f>(DEGREES(ATAN(U23/#REF!))+T23)/2</f>
        <v>#REF!</v>
      </c>
      <c r="W23" s="8" t="e">
        <f>((K23-U23)/#REF!)-(V23*SIN(RADIANS(V23)))</f>
        <v>#REF!</v>
      </c>
      <c r="X23" s="8" t="e">
        <f>(DEGREES(ATAN(W23/#REF!))+V23)/2</f>
        <v>#REF!</v>
      </c>
      <c r="Y23" s="8" t="e">
        <f>((L23-W23)/#REF!)-(X23*SIN(RADIANS(X23)))</f>
        <v>#REF!</v>
      </c>
      <c r="Z23" s="9" t="e">
        <f t="shared" si="10"/>
        <v>#REF!</v>
      </c>
      <c r="AA23" s="8" t="e">
        <f t="shared" si="11"/>
        <v>#REF!</v>
      </c>
      <c r="AB23" s="8" t="e">
        <f t="shared" si="12"/>
        <v>#REF!</v>
      </c>
      <c r="AF23" s="20"/>
    </row>
    <row r="24" spans="1:32" x14ac:dyDescent="0.3">
      <c r="A24" s="7">
        <v>-4.1588999999999998E-4</v>
      </c>
      <c r="B24" s="7">
        <v>-6.9063999999999996E-4</v>
      </c>
      <c r="C24" s="7">
        <v>-7.3523999999999996E-4</v>
      </c>
      <c r="E24">
        <v>3.9</v>
      </c>
      <c r="F24" s="7">
        <f t="shared" si="1"/>
        <v>4.1588999999999998E-4</v>
      </c>
      <c r="G24" s="7">
        <f t="shared" si="2"/>
        <v>6.9063999999999996E-4</v>
      </c>
      <c r="H24" s="7">
        <f t="shared" si="3"/>
        <v>7.3523999999999996E-4</v>
      </c>
      <c r="I24" s="7"/>
      <c r="J24" s="7"/>
      <c r="K24" s="7"/>
      <c r="L24" s="7"/>
      <c r="M24" s="8">
        <f t="shared" si="4"/>
        <v>1.0397249999999999E-4</v>
      </c>
      <c r="N24" s="8">
        <f t="shared" si="7"/>
        <v>1.4892963585205771E-3</v>
      </c>
      <c r="O24" s="8">
        <f t="shared" si="5"/>
        <v>1.46628163533604E-4</v>
      </c>
      <c r="P24" s="8">
        <f t="shared" si="8"/>
        <v>2.1002937311166395E-3</v>
      </c>
      <c r="Q24" s="8">
        <f t="shared" si="6"/>
        <v>4.9043287316888004E-4</v>
      </c>
      <c r="R24" s="8">
        <f t="shared" si="9"/>
        <v>1.2758368616618509E-2</v>
      </c>
      <c r="S24" s="8" t="e">
        <f>((I24-Q24)/#REF!)-(R24*SIN(RADIANS(R24)))</f>
        <v>#REF!</v>
      </c>
      <c r="T24" s="8" t="e">
        <f>(DEGREES(ATAN(S24/#REF!))+R24)/2</f>
        <v>#REF!</v>
      </c>
      <c r="U24" s="8" t="e">
        <f>((J24-S24)/#REF!)-(T24*SIN(RADIANS(T24)))</f>
        <v>#REF!</v>
      </c>
      <c r="V24" s="8" t="e">
        <f>(DEGREES(ATAN(U24/#REF!))+T24)/2</f>
        <v>#REF!</v>
      </c>
      <c r="W24" s="8" t="e">
        <f>((K24-U24)/#REF!)-(V24*SIN(RADIANS(V24)))</f>
        <v>#REF!</v>
      </c>
      <c r="X24" s="8" t="e">
        <f>(DEGREES(ATAN(W24/#REF!))+V24)/2</f>
        <v>#REF!</v>
      </c>
      <c r="Y24" s="8" t="e">
        <f>((L24-W24)/#REF!)-(X24*SIN(RADIANS(X24)))</f>
        <v>#REF!</v>
      </c>
      <c r="Z24" s="9" t="e">
        <f t="shared" si="10"/>
        <v>#REF!</v>
      </c>
      <c r="AA24" s="8" t="e">
        <f t="shared" si="11"/>
        <v>#REF!</v>
      </c>
      <c r="AB24" s="8" t="e">
        <f t="shared" si="12"/>
        <v>#REF!</v>
      </c>
      <c r="AF24" s="20"/>
    </row>
    <row r="25" spans="1:32" x14ac:dyDescent="0.3">
      <c r="A25" s="7">
        <v>2.8677999999999999E-4</v>
      </c>
      <c r="B25" s="7">
        <v>3.5210999999999999E-4</v>
      </c>
      <c r="C25" s="7">
        <v>3.3447000000000001E-4</v>
      </c>
      <c r="E25">
        <v>4.29</v>
      </c>
      <c r="F25" s="7">
        <f t="shared" si="1"/>
        <v>2.8677999999999999E-4</v>
      </c>
      <c r="G25" s="7">
        <f t="shared" si="2"/>
        <v>3.5210999999999999E-4</v>
      </c>
      <c r="H25" s="7">
        <f t="shared" si="3"/>
        <v>3.3447000000000001E-4</v>
      </c>
      <c r="I25" s="7"/>
      <c r="J25" s="7"/>
      <c r="K25" s="7"/>
      <c r="L25" s="7"/>
      <c r="M25" s="8">
        <f t="shared" si="4"/>
        <v>7.1694999999999997E-5</v>
      </c>
      <c r="N25" s="8">
        <f t="shared" si="7"/>
        <v>1.0269552279376357E-3</v>
      </c>
      <c r="O25" s="8">
        <f t="shared" si="5"/>
        <v>7.0085343111236204E-5</v>
      </c>
      <c r="P25" s="8">
        <f t="shared" si="8"/>
        <v>1.0038985913972968E-3</v>
      </c>
      <c r="Q25" s="8">
        <f t="shared" si="6"/>
        <v>2.2030295776299927E-4</v>
      </c>
      <c r="R25" s="8">
        <f t="shared" si="9"/>
        <v>5.7612949424740599E-3</v>
      </c>
      <c r="S25" s="8" t="e">
        <f>((I25-Q25)/#REF!)-(R25*SIN(RADIANS(R25)))</f>
        <v>#REF!</v>
      </c>
      <c r="T25" s="8" t="e">
        <f>(DEGREES(ATAN(S25/#REF!))+R25)/2</f>
        <v>#REF!</v>
      </c>
      <c r="U25" s="8" t="e">
        <f>((J25-S25)/#REF!)-(T25*SIN(RADIANS(T25)))</f>
        <v>#REF!</v>
      </c>
      <c r="V25" s="8" t="e">
        <f>(DEGREES(ATAN(U25/#REF!))+T25)/2</f>
        <v>#REF!</v>
      </c>
      <c r="W25" s="8" t="e">
        <f>((K25-U25)/#REF!)-(V25*SIN(RADIANS(V25)))</f>
        <v>#REF!</v>
      </c>
      <c r="X25" s="8" t="e">
        <f>(DEGREES(ATAN(W25/#REF!))+V25)/2</f>
        <v>#REF!</v>
      </c>
      <c r="Y25" s="8" t="e">
        <f>((L25-W25)/#REF!)-(X25*SIN(RADIANS(X25)))</f>
        <v>#REF!</v>
      </c>
      <c r="Z25" s="9" t="e">
        <f t="shared" si="10"/>
        <v>#REF!</v>
      </c>
      <c r="AA25" s="8" t="e">
        <f t="shared" si="11"/>
        <v>#REF!</v>
      </c>
      <c r="AB25" s="8" t="e">
        <f t="shared" si="12"/>
        <v>#REF!</v>
      </c>
      <c r="AF25" s="20"/>
    </row>
    <row r="26" spans="1:32" ht="14.55" customHeight="1" x14ac:dyDescent="0.3">
      <c r="A26" s="7">
        <v>2.9416000000000002E-4</v>
      </c>
      <c r="B26" s="7">
        <v>3.4591E-4</v>
      </c>
      <c r="C26" s="7">
        <v>3.2631000000000001E-4</v>
      </c>
      <c r="E26">
        <v>4.68</v>
      </c>
      <c r="F26" s="7">
        <f t="shared" si="1"/>
        <v>2.9416000000000002E-4</v>
      </c>
      <c r="G26" s="7">
        <f t="shared" si="2"/>
        <v>3.4591E-4</v>
      </c>
      <c r="H26" s="7">
        <f t="shared" si="3"/>
        <v>3.2631000000000001E-4</v>
      </c>
      <c r="I26" s="7"/>
      <c r="J26" s="7"/>
      <c r="K26" s="7"/>
      <c r="L26" s="7"/>
      <c r="M26" s="8">
        <f t="shared" si="4"/>
        <v>7.3540000000000004E-5</v>
      </c>
      <c r="N26" s="8">
        <f t="shared" si="7"/>
        <v>1.0533829062293347E-3</v>
      </c>
      <c r="O26" s="8">
        <f t="shared" si="5"/>
        <v>6.8073133555272239E-5</v>
      </c>
      <c r="P26" s="8">
        <f t="shared" si="8"/>
        <v>9.7507581264273658E-4</v>
      </c>
      <c r="Q26" s="8">
        <f t="shared" si="6"/>
        <v>2.1518079458743723E-4</v>
      </c>
      <c r="R26" s="8">
        <f t="shared" si="9"/>
        <v>5.6246009188159838E-3</v>
      </c>
      <c r="S26" s="8" t="e">
        <f>((I26-Q26)/#REF!)-(R26*SIN(RADIANS(R26)))</f>
        <v>#REF!</v>
      </c>
      <c r="T26" s="8" t="e">
        <f>(DEGREES(ATAN(S26/#REF!))+R26)/2</f>
        <v>#REF!</v>
      </c>
      <c r="U26" s="8" t="e">
        <f>((J26-S26)/#REF!)-(T26*SIN(RADIANS(T26)))</f>
        <v>#REF!</v>
      </c>
      <c r="V26" s="8" t="e">
        <f>(DEGREES(ATAN(U26/#REF!))+T26)/2</f>
        <v>#REF!</v>
      </c>
      <c r="W26" s="8" t="e">
        <f>((K26-U26)/#REF!)-(V26*SIN(RADIANS(V26)))</f>
        <v>#REF!</v>
      </c>
      <c r="X26" s="8" t="e">
        <f>(DEGREES(ATAN(W26/#REF!))+V26)/2</f>
        <v>#REF!</v>
      </c>
      <c r="Y26" s="8" t="e">
        <f>((L26-W26)/#REF!)-(X26*SIN(RADIANS(X26)))</f>
        <v>#REF!</v>
      </c>
      <c r="Z26" s="9" t="e">
        <f t="shared" si="10"/>
        <v>#REF!</v>
      </c>
      <c r="AA26" s="8" t="e">
        <f t="shared" si="11"/>
        <v>#REF!</v>
      </c>
      <c r="AB26" s="8" t="e">
        <f t="shared" si="12"/>
        <v>#REF!</v>
      </c>
      <c r="AC26" s="10"/>
      <c r="AF26" s="20"/>
    </row>
    <row r="27" spans="1:32" ht="14.55" customHeight="1" x14ac:dyDescent="0.3">
      <c r="A27" s="7">
        <v>-7.4304999999999998E-4</v>
      </c>
      <c r="B27" s="7">
        <v>-1.1432199999999999E-3</v>
      </c>
      <c r="C27" s="7">
        <v>-1.19922E-3</v>
      </c>
      <c r="E27">
        <v>5.07</v>
      </c>
      <c r="F27" s="7">
        <f t="shared" si="1"/>
        <v>7.4304999999999998E-4</v>
      </c>
      <c r="G27" s="7">
        <f t="shared" si="2"/>
        <v>1.1432199999999999E-3</v>
      </c>
      <c r="H27" s="7">
        <f t="shared" si="3"/>
        <v>1.19922E-3</v>
      </c>
      <c r="I27" s="7"/>
      <c r="J27" s="7"/>
      <c r="K27" s="7"/>
      <c r="L27" s="7"/>
      <c r="M27" s="8">
        <f t="shared" si="4"/>
        <v>1.857625E-4</v>
      </c>
      <c r="N27" s="8">
        <f t="shared" si="7"/>
        <v>2.660851808536824E-3</v>
      </c>
      <c r="O27" s="8">
        <f t="shared" si="5"/>
        <v>2.3924080337911241E-4</v>
      </c>
      <c r="P27" s="8">
        <f t="shared" si="8"/>
        <v>3.4268720761493057E-3</v>
      </c>
      <c r="Q27" s="8">
        <f t="shared" si="6"/>
        <v>7.997777019439628E-4</v>
      </c>
      <c r="R27" s="8">
        <f t="shared" si="9"/>
        <v>2.0806719406870941E-2</v>
      </c>
      <c r="S27" s="8" t="e">
        <f>((I27-Q27)/#REF!)-(R27*SIN(RADIANS(R27)))</f>
        <v>#REF!</v>
      </c>
      <c r="T27" s="8" t="e">
        <f>(DEGREES(ATAN(S27/#REF!))+R27)/2</f>
        <v>#REF!</v>
      </c>
      <c r="U27" s="8" t="e">
        <f>((J27-S27)/#REF!)-(T27*SIN(RADIANS(T27)))</f>
        <v>#REF!</v>
      </c>
      <c r="V27" s="8" t="e">
        <f>(DEGREES(ATAN(U27/#REF!))+T27)/2</f>
        <v>#REF!</v>
      </c>
      <c r="W27" s="8" t="e">
        <f>((K27-U27)/#REF!)-(V27*SIN(RADIANS(V27)))</f>
        <v>#REF!</v>
      </c>
      <c r="X27" s="8" t="e">
        <f>(DEGREES(ATAN(W27/#REF!))+V27)/2</f>
        <v>#REF!</v>
      </c>
      <c r="Y27" s="8" t="e">
        <f>((L27-W27)/#REF!)-(X27*SIN(RADIANS(X27)))</f>
        <v>#REF!</v>
      </c>
      <c r="Z27" s="9" t="e">
        <f t="shared" si="10"/>
        <v>#REF!</v>
      </c>
      <c r="AA27" s="8" t="e">
        <f t="shared" si="11"/>
        <v>#REF!</v>
      </c>
      <c r="AB27" s="8" t="e">
        <f t="shared" si="12"/>
        <v>#REF!</v>
      </c>
      <c r="AC27" s="10"/>
      <c r="AF27" s="20"/>
    </row>
    <row r="28" spans="1:32" ht="14.55" customHeight="1" x14ac:dyDescent="0.3">
      <c r="A28" s="7">
        <v>-2.9472E-4</v>
      </c>
      <c r="B28" s="7">
        <v>-5.1360000000000002E-4</v>
      </c>
      <c r="C28" s="7">
        <v>-5.5577000000000003E-4</v>
      </c>
      <c r="E28">
        <v>5.46</v>
      </c>
      <c r="F28" s="7">
        <f t="shared" si="1"/>
        <v>2.9472E-4</v>
      </c>
      <c r="G28" s="7">
        <f t="shared" si="2"/>
        <v>5.1360000000000002E-4</v>
      </c>
      <c r="H28" s="7">
        <f t="shared" si="3"/>
        <v>5.5577000000000003E-4</v>
      </c>
      <c r="I28" s="7"/>
      <c r="J28" s="7"/>
      <c r="K28" s="7"/>
      <c r="L28" s="7"/>
      <c r="M28" s="8">
        <f t="shared" si="4"/>
        <v>7.3679999999999999E-5</v>
      </c>
      <c r="N28" s="8">
        <f t="shared" si="7"/>
        <v>1.0553882585116131E-3</v>
      </c>
      <c r="O28" s="8">
        <f t="shared" si="5"/>
        <v>1.0996055974828151E-4</v>
      </c>
      <c r="P28" s="8">
        <f t="shared" si="8"/>
        <v>1.5750689962213992E-3</v>
      </c>
      <c r="Q28" s="8">
        <f t="shared" si="6"/>
        <v>3.7146456800933201E-4</v>
      </c>
      <c r="R28" s="8">
        <f t="shared" si="9"/>
        <v>9.6555975421813642E-3</v>
      </c>
      <c r="S28" s="8" t="e">
        <f>((I28-Q28)/#REF!)-(R28*SIN(RADIANS(R28)))</f>
        <v>#REF!</v>
      </c>
      <c r="T28" s="8" t="e">
        <f>(DEGREES(ATAN(S28/#REF!))+R28)/2</f>
        <v>#REF!</v>
      </c>
      <c r="U28" s="8" t="e">
        <f>((J28-S28)/#REF!)-(T28*SIN(RADIANS(T28)))</f>
        <v>#REF!</v>
      </c>
      <c r="V28" s="8" t="e">
        <f>(DEGREES(ATAN(U28/#REF!))+T28)/2</f>
        <v>#REF!</v>
      </c>
      <c r="W28" s="8" t="e">
        <f>((K28-U28)/#REF!)-(V28*SIN(RADIANS(V28)))</f>
        <v>#REF!</v>
      </c>
      <c r="X28" s="8" t="e">
        <f>(DEGREES(ATAN(W28/#REF!))+V28)/2</f>
        <v>#REF!</v>
      </c>
      <c r="Y28" s="8" t="e">
        <f>((L28-W28)/#REF!)-(X28*SIN(RADIANS(X28)))</f>
        <v>#REF!</v>
      </c>
      <c r="Z28" s="9" t="e">
        <f t="shared" si="10"/>
        <v>#REF!</v>
      </c>
      <c r="AA28" s="8" t="e">
        <f t="shared" si="11"/>
        <v>#REF!</v>
      </c>
      <c r="AB28" s="8" t="e">
        <f t="shared" si="12"/>
        <v>#REF!</v>
      </c>
      <c r="AC28" s="10"/>
      <c r="AF28" s="20"/>
    </row>
    <row r="29" spans="1:32" x14ac:dyDescent="0.3">
      <c r="A29" s="7">
        <v>2.7350999999999997E-4</v>
      </c>
      <c r="B29" s="7">
        <v>3.3732E-4</v>
      </c>
      <c r="C29" s="7">
        <v>3.1754999999999999E-4</v>
      </c>
      <c r="E29">
        <v>5.85</v>
      </c>
      <c r="F29" s="7">
        <f t="shared" si="1"/>
        <v>2.7350999999999997E-4</v>
      </c>
      <c r="G29" s="7">
        <f t="shared" si="2"/>
        <v>3.3732E-4</v>
      </c>
      <c r="H29" s="7">
        <f t="shared" si="3"/>
        <v>3.1754999999999999E-4</v>
      </c>
      <c r="I29" s="7"/>
      <c r="J29" s="7"/>
      <c r="K29" s="7"/>
      <c r="L29" s="7"/>
      <c r="M29" s="8">
        <f t="shared" si="4"/>
        <v>6.8377499999999994E-5</v>
      </c>
      <c r="N29" s="8">
        <f t="shared" si="7"/>
        <v>9.7943554081854367E-4</v>
      </c>
      <c r="O29" s="8">
        <f t="shared" si="5"/>
        <v>6.721888216157936E-5</v>
      </c>
      <c r="P29" s="8">
        <f t="shared" si="8"/>
        <v>9.6283956277079346E-4</v>
      </c>
      <c r="Q29" s="8">
        <f t="shared" si="6"/>
        <v>2.0859308461557532E-4</v>
      </c>
      <c r="R29" s="8">
        <f t="shared" si="9"/>
        <v>5.4612128079321049E-3</v>
      </c>
      <c r="S29" s="8" t="e">
        <f>((I29-Q29)/#REF!)-(R29*SIN(RADIANS(R29)))</f>
        <v>#REF!</v>
      </c>
      <c r="T29" s="8" t="e">
        <f>(DEGREES(ATAN(S29/#REF!))+R29)/2</f>
        <v>#REF!</v>
      </c>
      <c r="U29" s="8" t="e">
        <f>((J29-S29)/#REF!)-(T29*SIN(RADIANS(T29)))</f>
        <v>#REF!</v>
      </c>
      <c r="V29" s="8" t="e">
        <f>(DEGREES(ATAN(U29/#REF!))+T29)/2</f>
        <v>#REF!</v>
      </c>
      <c r="W29" s="8" t="e">
        <f>((K29-U29)/#REF!)-(V29*SIN(RADIANS(V29)))</f>
        <v>#REF!</v>
      </c>
      <c r="X29" s="8" t="e">
        <f>(DEGREES(ATAN(W29/#REF!))+V29)/2</f>
        <v>#REF!</v>
      </c>
      <c r="Y29" s="8" t="e">
        <f>((L29-W29)/#REF!)-(X29*SIN(RADIANS(X29)))</f>
        <v>#REF!</v>
      </c>
      <c r="Z29" s="9" t="e">
        <f t="shared" si="10"/>
        <v>#REF!</v>
      </c>
      <c r="AA29" s="8" t="e">
        <f t="shared" si="11"/>
        <v>#REF!</v>
      </c>
      <c r="AB29" s="8" t="e">
        <f t="shared" si="12"/>
        <v>#REF!</v>
      </c>
      <c r="AF29" s="20"/>
    </row>
    <row r="30" spans="1:32" x14ac:dyDescent="0.3">
      <c r="A30" s="7">
        <v>-2.9081000000000002E-4</v>
      </c>
      <c r="B30" s="7">
        <v>-5.0779000000000004E-4</v>
      </c>
      <c r="C30" s="7">
        <v>-5.5093000000000004E-4</v>
      </c>
      <c r="E30">
        <v>6.24</v>
      </c>
      <c r="F30" s="7">
        <f t="shared" si="1"/>
        <v>2.9081000000000002E-4</v>
      </c>
      <c r="G30" s="7">
        <f t="shared" si="2"/>
        <v>5.0779000000000004E-4</v>
      </c>
      <c r="H30" s="7">
        <f t="shared" si="3"/>
        <v>5.5093000000000004E-4</v>
      </c>
      <c r="I30" s="7"/>
      <c r="J30" s="7"/>
      <c r="K30" s="7"/>
      <c r="L30" s="7"/>
      <c r="M30" s="8">
        <f t="shared" si="4"/>
        <v>7.2702500000000004E-5</v>
      </c>
      <c r="N30" s="8">
        <f t="shared" si="7"/>
        <v>1.0413866023977916E-3</v>
      </c>
      <c r="O30" s="8">
        <f t="shared" si="5"/>
        <v>1.0875294714763793E-4</v>
      </c>
      <c r="P30" s="8">
        <f t="shared" si="8"/>
        <v>1.5577712199084045E-3</v>
      </c>
      <c r="Q30" s="8">
        <f t="shared" si="6"/>
        <v>3.6843852432419757E-4</v>
      </c>
      <c r="R30" s="8">
        <f t="shared" si="9"/>
        <v>9.5747071893158894E-3</v>
      </c>
      <c r="S30" s="8" t="e">
        <f>((I30-Q30)/#REF!)-(R30*SIN(RADIANS(R30)))</f>
        <v>#REF!</v>
      </c>
      <c r="T30" s="8" t="e">
        <f>(DEGREES(ATAN(S30/#REF!))+R30)/2</f>
        <v>#REF!</v>
      </c>
      <c r="U30" s="8" t="e">
        <f>((J30-S30)/#REF!)-(T30*SIN(RADIANS(T30)))</f>
        <v>#REF!</v>
      </c>
      <c r="V30" s="8" t="e">
        <f>(DEGREES(ATAN(U30/#REF!))+T30)/2</f>
        <v>#REF!</v>
      </c>
      <c r="W30" s="8" t="e">
        <f>((K30-U30)/#REF!)-(V30*SIN(RADIANS(V30)))</f>
        <v>#REF!</v>
      </c>
      <c r="X30" s="8" t="e">
        <f>(DEGREES(ATAN(W30/#REF!))+V30)/2</f>
        <v>#REF!</v>
      </c>
      <c r="Y30" s="8" t="e">
        <f>((L30-W30)/#REF!)-(X30*SIN(RADIANS(X30)))</f>
        <v>#REF!</v>
      </c>
      <c r="Z30" s="9" t="e">
        <f t="shared" si="10"/>
        <v>#REF!</v>
      </c>
      <c r="AA30" s="8" t="e">
        <f t="shared" si="11"/>
        <v>#REF!</v>
      </c>
      <c r="AB30" s="8" t="e">
        <f t="shared" si="12"/>
        <v>#REF!</v>
      </c>
      <c r="AF30" s="20"/>
    </row>
    <row r="31" spans="1:32" x14ac:dyDescent="0.3">
      <c r="A31" s="7">
        <v>-1.1921000000000001E-4</v>
      </c>
      <c r="B31" s="7">
        <v>-2.4718E-4</v>
      </c>
      <c r="C31" s="7">
        <v>-2.834E-4</v>
      </c>
      <c r="E31">
        <v>6.63</v>
      </c>
      <c r="F31" s="7">
        <f t="shared" si="1"/>
        <v>1.1921000000000001E-4</v>
      </c>
      <c r="G31" s="7">
        <f t="shared" si="2"/>
        <v>2.4718E-4</v>
      </c>
      <c r="H31" s="7">
        <f t="shared" si="3"/>
        <v>2.834E-4</v>
      </c>
      <c r="I31" s="7"/>
      <c r="J31" s="7"/>
      <c r="K31" s="7"/>
      <c r="L31" s="7"/>
      <c r="M31" s="8">
        <f t="shared" si="4"/>
        <v>2.9802500000000001E-5</v>
      </c>
      <c r="N31" s="8">
        <f t="shared" si="7"/>
        <v>4.2688936722675986E-4</v>
      </c>
      <c r="O31" s="8">
        <f t="shared" si="5"/>
        <v>5.4341194407408391E-5</v>
      </c>
      <c r="P31" s="8">
        <f t="shared" si="8"/>
        <v>7.7838027326321735E-4</v>
      </c>
      <c r="Q31" s="8">
        <f t="shared" si="6"/>
        <v>1.9087176346538933E-4</v>
      </c>
      <c r="R31" s="8">
        <f t="shared" si="9"/>
        <v>4.9459177960307389E-3</v>
      </c>
      <c r="S31" s="8" t="e">
        <f>((I31-Q31)/#REF!)-(R31*SIN(RADIANS(R31)))</f>
        <v>#REF!</v>
      </c>
      <c r="T31" s="8" t="e">
        <f>(DEGREES(ATAN(S31/#REF!))+R31)/2</f>
        <v>#REF!</v>
      </c>
      <c r="U31" s="8" t="e">
        <f>((J31-S31)/#REF!)-(T31*SIN(RADIANS(T31)))</f>
        <v>#REF!</v>
      </c>
      <c r="V31" s="8" t="e">
        <f>(DEGREES(ATAN(U31/#REF!))+T31)/2</f>
        <v>#REF!</v>
      </c>
      <c r="W31" s="8" t="e">
        <f>((K31-U31)/#REF!)-(V31*SIN(RADIANS(V31)))</f>
        <v>#REF!</v>
      </c>
      <c r="X31" s="8" t="e">
        <f>(DEGREES(ATAN(W31/#REF!))+V31)/2</f>
        <v>#REF!</v>
      </c>
      <c r="Y31" s="8" t="e">
        <f>((L31-W31)/#REF!)-(X31*SIN(RADIANS(X31)))</f>
        <v>#REF!</v>
      </c>
      <c r="Z31" s="9" t="e">
        <f t="shared" si="10"/>
        <v>#REF!</v>
      </c>
      <c r="AA31" s="8" t="e">
        <f t="shared" si="11"/>
        <v>#REF!</v>
      </c>
      <c r="AB31" s="8" t="e">
        <f t="shared" si="12"/>
        <v>#REF!</v>
      </c>
      <c r="AF31" s="20"/>
    </row>
    <row r="32" spans="1:32" x14ac:dyDescent="0.3">
      <c r="A32" s="7">
        <v>-2.9667516999999998E-6</v>
      </c>
      <c r="B32" s="7">
        <v>-7.4737966999999998E-5</v>
      </c>
      <c r="C32" s="7">
        <v>-1.0688000000000001E-4</v>
      </c>
      <c r="E32">
        <v>7.02</v>
      </c>
      <c r="F32" s="7">
        <f t="shared" si="1"/>
        <v>2.9667516999999998E-6</v>
      </c>
      <c r="G32" s="7">
        <f t="shared" si="2"/>
        <v>7.4737966999999998E-5</v>
      </c>
      <c r="H32" s="7">
        <f t="shared" si="3"/>
        <v>1.0688000000000001E-4</v>
      </c>
      <c r="I32" s="7"/>
      <c r="J32" s="7"/>
      <c r="K32" s="7"/>
      <c r="L32" s="7"/>
      <c r="M32" s="8">
        <f t="shared" si="4"/>
        <v>7.4168792499999996E-7</v>
      </c>
      <c r="N32" s="8">
        <f t="shared" si="7"/>
        <v>1.0623896954578763E-5</v>
      </c>
      <c r="O32" s="8">
        <f t="shared" si="5"/>
        <v>1.8499067798845978E-5</v>
      </c>
      <c r="P32" s="8">
        <f t="shared" si="8"/>
        <v>2.6497962744817088E-4</v>
      </c>
      <c r="Q32" s="8">
        <f t="shared" si="6"/>
        <v>7.3649551365271716E-5</v>
      </c>
      <c r="R32" s="8">
        <f t="shared" si="9"/>
        <v>1.8907433349589135E-3</v>
      </c>
      <c r="S32" s="8" t="e">
        <f>((I32-Q32)/#REF!)-(R32*SIN(RADIANS(R32)))</f>
        <v>#REF!</v>
      </c>
      <c r="T32" s="8" t="e">
        <f>(DEGREES(ATAN(S32/#REF!))+R32)/2</f>
        <v>#REF!</v>
      </c>
      <c r="U32" s="8" t="e">
        <f>((J32-S32)/#REF!)-(T32*SIN(RADIANS(T32)))</f>
        <v>#REF!</v>
      </c>
      <c r="V32" s="8" t="e">
        <f>(DEGREES(ATAN(U32/#REF!))+T32)/2</f>
        <v>#REF!</v>
      </c>
      <c r="W32" s="8" t="e">
        <f>((K32-U32)/#REF!)-(V32*SIN(RADIANS(V32)))</f>
        <v>#REF!</v>
      </c>
      <c r="X32" s="8" t="e">
        <f>(DEGREES(ATAN(W32/#REF!))+V32)/2</f>
        <v>#REF!</v>
      </c>
      <c r="Y32" s="8" t="e">
        <f>((L32-W32)/#REF!)-(X32*SIN(RADIANS(X32)))</f>
        <v>#REF!</v>
      </c>
      <c r="Z32" s="9" t="e">
        <f t="shared" si="10"/>
        <v>#REF!</v>
      </c>
      <c r="AA32" s="8" t="e">
        <f t="shared" si="11"/>
        <v>#REF!</v>
      </c>
      <c r="AB32" s="8" t="e">
        <f t="shared" si="12"/>
        <v>#REF!</v>
      </c>
      <c r="AF32" s="20"/>
    </row>
    <row r="33" spans="1:32" x14ac:dyDescent="0.3">
      <c r="A33" s="7">
        <v>-4.0129E-4</v>
      </c>
      <c r="B33" s="7">
        <v>-6.6452000000000004E-4</v>
      </c>
      <c r="C33" s="7">
        <v>-7.1243999999999995E-4</v>
      </c>
      <c r="E33">
        <v>7.41</v>
      </c>
      <c r="F33" s="7">
        <f t="shared" si="1"/>
        <v>4.0129E-4</v>
      </c>
      <c r="G33" s="7">
        <f t="shared" si="2"/>
        <v>6.6452000000000004E-4</v>
      </c>
      <c r="H33" s="7">
        <f t="shared" si="3"/>
        <v>7.1243999999999995E-4</v>
      </c>
      <c r="I33" s="7"/>
      <c r="J33" s="7"/>
      <c r="K33" s="7"/>
      <c r="L33" s="7"/>
      <c r="M33" s="8">
        <f t="shared" si="4"/>
        <v>1.003225E-4</v>
      </c>
      <c r="N33" s="8">
        <f t="shared" si="7"/>
        <v>1.4370139597489884E-3</v>
      </c>
      <c r="O33" s="8">
        <f t="shared" si="5"/>
        <v>1.4101333379176712E-4</v>
      </c>
      <c r="P33" s="8">
        <f t="shared" si="8"/>
        <v>2.0198672194976807E-3</v>
      </c>
      <c r="Q33" s="8">
        <f t="shared" si="6"/>
        <v>4.7611768145429563E-4</v>
      </c>
      <c r="R33" s="8">
        <f t="shared" si="9"/>
        <v>1.2376405387839204E-2</v>
      </c>
      <c r="S33" s="8" t="e">
        <f>((I33-Q33)/#REF!)-(R33*SIN(RADIANS(R33)))</f>
        <v>#REF!</v>
      </c>
      <c r="T33" s="8" t="e">
        <f>(DEGREES(ATAN(S33/#REF!))+R33)/2</f>
        <v>#REF!</v>
      </c>
      <c r="U33" s="8" t="e">
        <f>((J33-S33)/#REF!)-(T33*SIN(RADIANS(T33)))</f>
        <v>#REF!</v>
      </c>
      <c r="V33" s="8" t="e">
        <f>(DEGREES(ATAN(U33/#REF!))+T33)/2</f>
        <v>#REF!</v>
      </c>
      <c r="W33" s="8" t="e">
        <f>((K33-U33)/#REF!)-(V33*SIN(RADIANS(V33)))</f>
        <v>#REF!</v>
      </c>
      <c r="X33" s="8" t="e">
        <f>(DEGREES(ATAN(W33/#REF!))+V33)/2</f>
        <v>#REF!</v>
      </c>
      <c r="Y33" s="8" t="e">
        <f>((L33-W33)/#REF!)-(X33*SIN(RADIANS(X33)))</f>
        <v>#REF!</v>
      </c>
      <c r="Z33" s="9" t="e">
        <f t="shared" si="10"/>
        <v>#REF!</v>
      </c>
      <c r="AA33" s="8" t="e">
        <f t="shared" si="11"/>
        <v>#REF!</v>
      </c>
      <c r="AB33" s="8" t="e">
        <f t="shared" si="12"/>
        <v>#REF!</v>
      </c>
      <c r="AF33" s="20"/>
    </row>
    <row r="34" spans="1:32" x14ac:dyDescent="0.3">
      <c r="A34" s="7">
        <v>-1.1292E-4</v>
      </c>
      <c r="B34" s="7">
        <v>-2.3784000000000001E-4</v>
      </c>
      <c r="C34" s="7">
        <v>-2.7488000000000002E-4</v>
      </c>
      <c r="E34">
        <v>7.8</v>
      </c>
      <c r="F34" s="7">
        <f t="shared" si="1"/>
        <v>1.1292E-4</v>
      </c>
      <c r="G34" s="7">
        <f t="shared" si="2"/>
        <v>2.3784000000000001E-4</v>
      </c>
      <c r="H34" s="7">
        <f t="shared" si="3"/>
        <v>2.7488000000000002E-4</v>
      </c>
      <c r="I34" s="7"/>
      <c r="J34" s="7"/>
      <c r="K34" s="7"/>
      <c r="L34" s="7"/>
      <c r="M34" s="8">
        <f t="shared" si="4"/>
        <v>2.8229999999999999E-5</v>
      </c>
      <c r="N34" s="8">
        <f t="shared" si="7"/>
        <v>4.0436496390686491E-4</v>
      </c>
      <c r="O34" s="8">
        <f t="shared" si="5"/>
        <v>5.2399646194267303E-5</v>
      </c>
      <c r="P34" s="8">
        <f t="shared" si="8"/>
        <v>7.5056964368463118E-4</v>
      </c>
      <c r="Q34" s="8">
        <f t="shared" si="6"/>
        <v>1.8539046244216826E-4</v>
      </c>
      <c r="R34" s="8">
        <f t="shared" si="9"/>
        <v>4.801156061594908E-3</v>
      </c>
      <c r="S34" s="8" t="e">
        <f>((I34-Q34)/#REF!)-(R34*SIN(RADIANS(R34)))</f>
        <v>#REF!</v>
      </c>
      <c r="T34" s="8" t="e">
        <f>(DEGREES(ATAN(S34/#REF!))+R34)/2</f>
        <v>#REF!</v>
      </c>
      <c r="U34" s="8" t="e">
        <f>((J34-S34)/#REF!)-(T34*SIN(RADIANS(T34)))</f>
        <v>#REF!</v>
      </c>
      <c r="V34" s="8" t="e">
        <f>(DEGREES(ATAN(U34/#REF!))+T34)/2</f>
        <v>#REF!</v>
      </c>
      <c r="W34" s="8" t="e">
        <f>((K34-U34)/#REF!)-(V34*SIN(RADIANS(V34)))</f>
        <v>#REF!</v>
      </c>
      <c r="X34" s="8" t="e">
        <f>(DEGREES(ATAN(W34/#REF!))+V34)/2</f>
        <v>#REF!</v>
      </c>
      <c r="Y34" s="8" t="e">
        <f>((L34-W34)/#REF!)-(X34*SIN(RADIANS(X34)))</f>
        <v>#REF!</v>
      </c>
      <c r="Z34" s="9" t="e">
        <f t="shared" si="10"/>
        <v>#REF!</v>
      </c>
      <c r="AA34" s="8" t="e">
        <f t="shared" si="11"/>
        <v>#REF!</v>
      </c>
      <c r="AB34" s="8" t="e">
        <f t="shared" si="12"/>
        <v>#REF!</v>
      </c>
      <c r="AF34" s="20"/>
    </row>
    <row r="35" spans="1:32" x14ac:dyDescent="0.3">
      <c r="A35" s="7">
        <v>2.4012999999999999E-4</v>
      </c>
      <c r="B35" s="7">
        <v>2.6816999999999998E-4</v>
      </c>
      <c r="C35" s="7">
        <v>2.4292000000000001E-4</v>
      </c>
      <c r="E35">
        <v>8.19</v>
      </c>
      <c r="F35" s="7">
        <f t="shared" si="1"/>
        <v>2.4012999999999999E-4</v>
      </c>
      <c r="G35" s="7">
        <f t="shared" si="2"/>
        <v>2.6816999999999998E-4</v>
      </c>
      <c r="H35" s="7">
        <f t="shared" si="3"/>
        <v>2.4292000000000001E-4</v>
      </c>
      <c r="I35" s="7"/>
      <c r="J35" s="7"/>
      <c r="K35" s="7"/>
      <c r="L35" s="7"/>
      <c r="M35" s="8">
        <f t="shared" si="4"/>
        <v>6.0032499999999998E-5</v>
      </c>
      <c r="N35" s="8">
        <f t="shared" si="7"/>
        <v>8.5990222084021597E-4</v>
      </c>
      <c r="O35" s="8">
        <f t="shared" si="5"/>
        <v>5.20214694799833E-5</v>
      </c>
      <c r="P35" s="8">
        <f t="shared" si="8"/>
        <v>7.4515266127590449E-4</v>
      </c>
      <c r="Q35" s="8">
        <f t="shared" si="6"/>
        <v>1.5907241778257488E-4</v>
      </c>
      <c r="R35" s="8">
        <f t="shared" si="9"/>
        <v>4.1701505483453709E-3</v>
      </c>
      <c r="S35" s="8" t="e">
        <f>((I35-Q35)/#REF!)-(R35*SIN(RADIANS(R35)))</f>
        <v>#REF!</v>
      </c>
      <c r="T35" s="8" t="e">
        <f>(DEGREES(ATAN(S35/#REF!))+R35)/2</f>
        <v>#REF!</v>
      </c>
      <c r="U35" s="8" t="e">
        <f>((J35-S35)/#REF!)-(T35*SIN(RADIANS(T35)))</f>
        <v>#REF!</v>
      </c>
      <c r="V35" s="8" t="e">
        <f>(DEGREES(ATAN(U35/#REF!))+T35)/2</f>
        <v>#REF!</v>
      </c>
      <c r="W35" s="8" t="e">
        <f>((K35-U35)/#REF!)-(V35*SIN(RADIANS(V35)))</f>
        <v>#REF!</v>
      </c>
      <c r="X35" s="8" t="e">
        <f>(DEGREES(ATAN(W35/#REF!))+V35)/2</f>
        <v>#REF!</v>
      </c>
      <c r="Y35" s="8" t="e">
        <f>((L35-W35)/#REF!)-(X35*SIN(RADIANS(X35)))</f>
        <v>#REF!</v>
      </c>
      <c r="Z35" s="9" t="e">
        <f t="shared" si="10"/>
        <v>#REF!</v>
      </c>
      <c r="AA35" s="8" t="e">
        <f t="shared" si="11"/>
        <v>#REF!</v>
      </c>
      <c r="AB35" s="8" t="e">
        <f t="shared" si="12"/>
        <v>#REF!</v>
      </c>
      <c r="AF35" s="20"/>
    </row>
    <row r="36" spans="1:32" x14ac:dyDescent="0.3">
      <c r="A36" s="7">
        <v>-5.2981000000000002E-4</v>
      </c>
      <c r="B36" s="7">
        <v>-8.3830999999999999E-4</v>
      </c>
      <c r="C36" s="7">
        <v>-8.9059999999999996E-4</v>
      </c>
      <c r="E36">
        <v>8.58</v>
      </c>
      <c r="F36" s="7">
        <f t="shared" si="1"/>
        <v>5.2981000000000002E-4</v>
      </c>
      <c r="G36" s="7">
        <f t="shared" si="2"/>
        <v>8.3830999999999999E-4</v>
      </c>
      <c r="H36" s="7">
        <f t="shared" si="3"/>
        <v>8.9059999999999996E-4</v>
      </c>
      <c r="I36" s="7"/>
      <c r="J36" s="7"/>
      <c r="K36" s="7"/>
      <c r="L36" s="7"/>
      <c r="M36" s="8">
        <f t="shared" si="4"/>
        <v>1.3245250000000001E-4</v>
      </c>
      <c r="N36" s="8">
        <f t="shared" si="7"/>
        <v>1.8972423082957053E-3</v>
      </c>
      <c r="O36" s="8">
        <f t="shared" si="5"/>
        <v>1.7640155137832456E-4</v>
      </c>
      <c r="P36" s="8">
        <f t="shared" si="8"/>
        <v>2.5267660967464812E-3</v>
      </c>
      <c r="Q36" s="8">
        <f t="shared" si="6"/>
        <v>5.9505394248664581E-4</v>
      </c>
      <c r="R36" s="8">
        <f t="shared" si="9"/>
        <v>1.546924833694879E-2</v>
      </c>
      <c r="S36" s="8" t="e">
        <f>((I36-Q36)/#REF!)-(R36*SIN(RADIANS(R36)))</f>
        <v>#REF!</v>
      </c>
      <c r="T36" s="8" t="e">
        <f>(DEGREES(ATAN(S36/#REF!))+R36)/2</f>
        <v>#REF!</v>
      </c>
      <c r="U36" s="8" t="e">
        <f>((J36-S36)/#REF!)-(T36*SIN(RADIANS(T36)))</f>
        <v>#REF!</v>
      </c>
      <c r="V36" s="8" t="e">
        <f>(DEGREES(ATAN(U36/#REF!))+T36)/2</f>
        <v>#REF!</v>
      </c>
      <c r="W36" s="8" t="e">
        <f>((K36-U36)/#REF!)-(V36*SIN(RADIANS(V36)))</f>
        <v>#REF!</v>
      </c>
      <c r="X36" s="8" t="e">
        <f>(DEGREES(ATAN(W36/#REF!))+V36)/2</f>
        <v>#REF!</v>
      </c>
      <c r="Y36" s="8" t="e">
        <f>((L36-W36)/#REF!)-(X36*SIN(RADIANS(X36)))</f>
        <v>#REF!</v>
      </c>
      <c r="Z36" s="9" t="e">
        <f t="shared" si="10"/>
        <v>#REF!</v>
      </c>
      <c r="AA36" s="8" t="e">
        <f t="shared" si="11"/>
        <v>#REF!</v>
      </c>
      <c r="AB36" s="8" t="e">
        <f t="shared" si="12"/>
        <v>#REF!</v>
      </c>
      <c r="AF36" s="20"/>
    </row>
    <row r="37" spans="1:32" x14ac:dyDescent="0.3">
      <c r="A37" s="7">
        <v>1.3269000000000001E-4</v>
      </c>
      <c r="B37" s="7">
        <v>9.3929462999999995E-5</v>
      </c>
      <c r="C37" s="7">
        <v>6.2628600999999995E-5</v>
      </c>
      <c r="E37">
        <v>8.9700000000000006</v>
      </c>
      <c r="F37" s="7">
        <f t="shared" si="1"/>
        <v>1.3269000000000001E-4</v>
      </c>
      <c r="G37" s="7">
        <f t="shared" si="2"/>
        <v>9.3929462999999995E-5</v>
      </c>
      <c r="H37" s="7">
        <f t="shared" si="3"/>
        <v>6.2628600999999995E-5</v>
      </c>
      <c r="I37" s="7"/>
      <c r="J37" s="7"/>
      <c r="K37" s="7"/>
      <c r="L37" s="7"/>
      <c r="M37" s="8">
        <f t="shared" si="4"/>
        <v>3.3172500000000001E-5</v>
      </c>
      <c r="N37" s="8">
        <f t="shared" si="7"/>
        <v>4.751610614635377E-4</v>
      </c>
      <c r="O37" s="8">
        <f t="shared" si="5"/>
        <v>1.5185300179922283E-5</v>
      </c>
      <c r="P37" s="8">
        <f t="shared" si="8"/>
        <v>2.175134027361542E-4</v>
      </c>
      <c r="Q37" s="8">
        <f t="shared" si="6"/>
        <v>3.9535258265153025E-5</v>
      </c>
      <c r="R37" s="8">
        <f t="shared" si="9"/>
        <v>1.0525914679236571E-3</v>
      </c>
      <c r="S37" s="8" t="e">
        <f>((I37-Q37)/#REF!)-(R37*SIN(RADIANS(R37)))</f>
        <v>#REF!</v>
      </c>
      <c r="T37" s="8" t="e">
        <f>(DEGREES(ATAN(S37/#REF!))+R37)/2</f>
        <v>#REF!</v>
      </c>
      <c r="U37" s="8" t="e">
        <f>((J37-S37)/#REF!)-(T37*SIN(RADIANS(T37)))</f>
        <v>#REF!</v>
      </c>
      <c r="V37" s="8" t="e">
        <f>(DEGREES(ATAN(U37/#REF!))+T37)/2</f>
        <v>#REF!</v>
      </c>
      <c r="W37" s="8" t="e">
        <f>((K37-U37)/#REF!)-(V37*SIN(RADIANS(V37)))</f>
        <v>#REF!</v>
      </c>
      <c r="X37" s="8" t="e">
        <f>(DEGREES(ATAN(W37/#REF!))+V37)/2</f>
        <v>#REF!</v>
      </c>
      <c r="Y37" s="8" t="e">
        <f>((L37-W37)/#REF!)-(X37*SIN(RADIANS(X37)))</f>
        <v>#REF!</v>
      </c>
      <c r="Z37" s="9" t="e">
        <f t="shared" si="10"/>
        <v>#REF!</v>
      </c>
      <c r="AA37" s="8" t="e">
        <f t="shared" si="11"/>
        <v>#REF!</v>
      </c>
      <c r="AB37" s="8" t="e">
        <f t="shared" si="12"/>
        <v>#REF!</v>
      </c>
      <c r="AF37" s="20"/>
    </row>
    <row r="38" spans="1:32" x14ac:dyDescent="0.3">
      <c r="A38" s="7">
        <v>4.3565999999999999E-4</v>
      </c>
      <c r="B38" s="7">
        <v>5.7627999999999998E-4</v>
      </c>
      <c r="C38" s="7">
        <v>5.5949999999999999E-4</v>
      </c>
      <c r="E38">
        <v>9.36</v>
      </c>
      <c r="F38" s="7">
        <f t="shared" si="1"/>
        <v>4.3565999999999999E-4</v>
      </c>
      <c r="G38" s="7">
        <f t="shared" si="2"/>
        <v>5.7627999999999998E-4</v>
      </c>
      <c r="H38" s="7">
        <f t="shared" si="3"/>
        <v>5.5949999999999999E-4</v>
      </c>
      <c r="I38" s="7"/>
      <c r="J38" s="7"/>
      <c r="K38" s="7"/>
      <c r="L38" s="7"/>
      <c r="M38" s="8">
        <f t="shared" si="4"/>
        <v>1.08915E-4</v>
      </c>
      <c r="N38" s="8">
        <f t="shared" si="7"/>
        <v>1.5600924560312869E-3</v>
      </c>
      <c r="O38" s="8">
        <f t="shared" si="5"/>
        <v>1.1679877063255358E-4</v>
      </c>
      <c r="P38" s="8">
        <f t="shared" si="8"/>
        <v>1.6730191519149819E-3</v>
      </c>
      <c r="Q38" s="8">
        <f t="shared" si="6"/>
        <v>3.6886883949451265E-4</v>
      </c>
      <c r="R38" s="8">
        <f t="shared" si="9"/>
        <v>9.6426041723160841E-3</v>
      </c>
      <c r="S38" s="8" t="e">
        <f>((I38-Q38)/#REF!)-(R38*SIN(RADIANS(R38)))</f>
        <v>#REF!</v>
      </c>
      <c r="T38" s="8" t="e">
        <f>(DEGREES(ATAN(S38/#REF!))+R38)/2</f>
        <v>#REF!</v>
      </c>
      <c r="U38" s="8" t="e">
        <f>((J38-S38)/#REF!)-(T38*SIN(RADIANS(T38)))</f>
        <v>#REF!</v>
      </c>
      <c r="V38" s="8" t="e">
        <f>(DEGREES(ATAN(U38/#REF!))+T38)/2</f>
        <v>#REF!</v>
      </c>
      <c r="W38" s="8" t="e">
        <f>((K38-U38)/#REF!)-(V38*SIN(RADIANS(V38)))</f>
        <v>#REF!</v>
      </c>
      <c r="X38" s="8" t="e">
        <f>(DEGREES(ATAN(W38/#REF!))+V38)/2</f>
        <v>#REF!</v>
      </c>
      <c r="Y38" s="8" t="e">
        <f>((L38-W38)/#REF!)-(X38*SIN(RADIANS(X38)))</f>
        <v>#REF!</v>
      </c>
      <c r="Z38" s="9" t="e">
        <f t="shared" si="10"/>
        <v>#REF!</v>
      </c>
      <c r="AA38" s="8" t="e">
        <f t="shared" si="11"/>
        <v>#REF!</v>
      </c>
      <c r="AB38" s="8" t="e">
        <f t="shared" si="12"/>
        <v>#REF!</v>
      </c>
      <c r="AF38" s="20"/>
    </row>
    <row r="39" spans="1:32" x14ac:dyDescent="0.3">
      <c r="A39" s="7">
        <v>-7.9365000000000002E-4</v>
      </c>
      <c r="B39" s="7">
        <v>-1.24727E-3</v>
      </c>
      <c r="C39" s="7">
        <v>-1.3124E-3</v>
      </c>
      <c r="E39">
        <v>9.75</v>
      </c>
      <c r="F39" s="7">
        <f t="shared" si="1"/>
        <v>7.9365000000000002E-4</v>
      </c>
      <c r="G39" s="7">
        <f t="shared" si="2"/>
        <v>1.24727E-3</v>
      </c>
      <c r="H39" s="7">
        <f t="shared" si="3"/>
        <v>1.3124E-3</v>
      </c>
      <c r="I39" s="7"/>
      <c r="J39" s="7"/>
      <c r="K39" s="7"/>
      <c r="L39" s="7"/>
      <c r="M39" s="8">
        <f t="shared" si="4"/>
        <v>1.984125E-4</v>
      </c>
      <c r="N39" s="8">
        <f t="shared" si="7"/>
        <v>2.8420497108289353E-3</v>
      </c>
      <c r="O39" s="8">
        <f t="shared" si="5"/>
        <v>2.6207340045311098E-4</v>
      </c>
      <c r="P39" s="8">
        <f t="shared" si="8"/>
        <v>3.7539249367798603E-3</v>
      </c>
      <c r="Q39" s="8">
        <f t="shared" si="6"/>
        <v>8.7502621532129573E-4</v>
      </c>
      <c r="R39" s="8">
        <f t="shared" si="9"/>
        <v>2.2766670891433791E-2</v>
      </c>
      <c r="S39" s="8" t="e">
        <f>((I39-Q39)/#REF!)-(R39*SIN(RADIANS(R39)))</f>
        <v>#REF!</v>
      </c>
      <c r="T39" s="8" t="e">
        <f>(DEGREES(ATAN(S39/#REF!))+R39)/2</f>
        <v>#REF!</v>
      </c>
      <c r="U39" s="8" t="e">
        <f>((J39-S39)/#REF!)-(T39*SIN(RADIANS(T39)))</f>
        <v>#REF!</v>
      </c>
      <c r="V39" s="8" t="e">
        <f>(DEGREES(ATAN(U39/#REF!))+T39)/2</f>
        <v>#REF!</v>
      </c>
      <c r="W39" s="8" t="e">
        <f>((K39-U39)/#REF!)-(V39*SIN(RADIANS(V39)))</f>
        <v>#REF!</v>
      </c>
      <c r="X39" s="8" t="e">
        <f>(DEGREES(ATAN(W39/#REF!))+V39)/2</f>
        <v>#REF!</v>
      </c>
      <c r="Y39" s="8" t="e">
        <f>((L39-W39)/#REF!)-(X39*SIN(RADIANS(X39)))</f>
        <v>#REF!</v>
      </c>
      <c r="Z39" s="9" t="e">
        <f t="shared" si="10"/>
        <v>#REF!</v>
      </c>
      <c r="AA39" s="8" t="e">
        <f t="shared" si="11"/>
        <v>#REF!</v>
      </c>
      <c r="AB39" s="8" t="e">
        <f t="shared" si="12"/>
        <v>#REF!</v>
      </c>
      <c r="AF39" s="20"/>
    </row>
    <row r="40" spans="1:32" x14ac:dyDescent="0.3">
      <c r="A40" s="7">
        <v>7.4478999999999995E-4</v>
      </c>
      <c r="B40" s="7">
        <v>9.8773000000000003E-4</v>
      </c>
      <c r="C40" s="7">
        <v>9.7835999999999995E-4</v>
      </c>
      <c r="E40">
        <v>10.14</v>
      </c>
      <c r="F40" s="7">
        <f t="shared" si="1"/>
        <v>7.4478999999999995E-4</v>
      </c>
      <c r="G40" s="7">
        <f t="shared" si="2"/>
        <v>9.8773000000000003E-4</v>
      </c>
      <c r="H40" s="7">
        <f t="shared" si="3"/>
        <v>9.7835999999999995E-4</v>
      </c>
      <c r="I40" s="7"/>
      <c r="J40" s="7"/>
      <c r="K40" s="7"/>
      <c r="L40" s="7"/>
      <c r="M40" s="8">
        <f t="shared" si="4"/>
        <v>1.8619749999999999E-4</v>
      </c>
      <c r="N40" s="8">
        <f t="shared" si="7"/>
        <v>2.6670827245454023E-3</v>
      </c>
      <c r="O40" s="8">
        <f t="shared" si="5"/>
        <v>2.0025897396623362E-4</v>
      </c>
      <c r="P40" s="8">
        <f t="shared" si="8"/>
        <v>2.8684985020747435E-3</v>
      </c>
      <c r="Q40" s="8">
        <f t="shared" si="6"/>
        <v>6.4827391105327329E-4</v>
      </c>
      <c r="R40" s="8">
        <f t="shared" si="9"/>
        <v>1.6910647358706205E-2</v>
      </c>
      <c r="S40" s="8" t="e">
        <f>((I40-Q40)/#REF!)-(R40*SIN(RADIANS(R40)))</f>
        <v>#REF!</v>
      </c>
      <c r="T40" s="8" t="e">
        <f>(DEGREES(ATAN(S40/#REF!))+R40)/2</f>
        <v>#REF!</v>
      </c>
      <c r="U40" s="8" t="e">
        <f>((J40-S40)/#REF!)-(T40*SIN(RADIANS(T40)))</f>
        <v>#REF!</v>
      </c>
      <c r="V40" s="8" t="e">
        <f>(DEGREES(ATAN(U40/#REF!))+T40)/2</f>
        <v>#REF!</v>
      </c>
      <c r="W40" s="8" t="e">
        <f>((K40-U40)/#REF!)-(V40*SIN(RADIANS(V40)))</f>
        <v>#REF!</v>
      </c>
      <c r="X40" s="8" t="e">
        <f>(DEGREES(ATAN(W40/#REF!))+V40)/2</f>
        <v>#REF!</v>
      </c>
      <c r="Y40" s="8" t="e">
        <f>((L40-W40)/#REF!)-(X40*SIN(RADIANS(X40)))</f>
        <v>#REF!</v>
      </c>
      <c r="Z40" s="9" t="e">
        <f t="shared" si="10"/>
        <v>#REF!</v>
      </c>
      <c r="AA40" s="8" t="e">
        <f t="shared" si="11"/>
        <v>#REF!</v>
      </c>
      <c r="AB40" s="8" t="e">
        <f t="shared" si="12"/>
        <v>#REF!</v>
      </c>
      <c r="AF40" s="20"/>
    </row>
    <row r="41" spans="1:32" x14ac:dyDescent="0.3">
      <c r="A41" s="7">
        <v>-8.9625952000000001E-5</v>
      </c>
      <c r="B41" s="7">
        <v>-1.7401999999999999E-4</v>
      </c>
      <c r="C41" s="7">
        <v>-2.0955999999999999E-4</v>
      </c>
      <c r="E41">
        <v>10.53</v>
      </c>
      <c r="F41" s="7">
        <f t="shared" si="1"/>
        <v>8.9625952000000001E-5</v>
      </c>
      <c r="G41" s="7">
        <f t="shared" si="2"/>
        <v>1.7401999999999999E-4</v>
      </c>
      <c r="H41" s="7">
        <f t="shared" si="3"/>
        <v>2.0955999999999999E-4</v>
      </c>
      <c r="I41" s="7"/>
      <c r="J41" s="7"/>
      <c r="K41" s="7"/>
      <c r="L41" s="7"/>
      <c r="M41" s="8">
        <f t="shared" si="4"/>
        <v>2.2406488E-5</v>
      </c>
      <c r="N41" s="8">
        <f t="shared" si="7"/>
        <v>3.2094929902427432E-4</v>
      </c>
      <c r="O41" s="8">
        <f t="shared" si="5"/>
        <v>3.7901580163345732E-5</v>
      </c>
      <c r="P41" s="8">
        <f t="shared" si="8"/>
        <v>5.4290014504287021E-4</v>
      </c>
      <c r="Q41" s="8">
        <f t="shared" si="6"/>
        <v>1.4304353900387019E-4</v>
      </c>
      <c r="R41" s="8">
        <f t="shared" si="9"/>
        <v>3.6863630028205214E-3</v>
      </c>
      <c r="S41" s="8" t="e">
        <f>((I41-Q41)/#REF!)-(R41*SIN(RADIANS(R41)))</f>
        <v>#REF!</v>
      </c>
      <c r="T41" s="8" t="e">
        <f>(DEGREES(ATAN(S41/#REF!))+R41)/2</f>
        <v>#REF!</v>
      </c>
      <c r="U41" s="8" t="e">
        <f>((J41-S41)/#REF!)-(T41*SIN(RADIANS(T41)))</f>
        <v>#REF!</v>
      </c>
      <c r="V41" s="8" t="e">
        <f>(DEGREES(ATAN(U41/#REF!))+T41)/2</f>
        <v>#REF!</v>
      </c>
      <c r="W41" s="8" t="e">
        <f>((K41-U41)/#REF!)-(V41*SIN(RADIANS(V41)))</f>
        <v>#REF!</v>
      </c>
      <c r="X41" s="8" t="e">
        <f>(DEGREES(ATAN(W41/#REF!))+V41)/2</f>
        <v>#REF!</v>
      </c>
      <c r="Y41" s="8" t="e">
        <f>((L41-W41)/#REF!)-(X41*SIN(RADIANS(X41)))</f>
        <v>#REF!</v>
      </c>
      <c r="Z41" s="9" t="e">
        <f t="shared" si="10"/>
        <v>#REF!</v>
      </c>
      <c r="AA41" s="8" t="e">
        <f t="shared" si="11"/>
        <v>#REF!</v>
      </c>
      <c r="AB41" s="8" t="e">
        <f t="shared" si="12"/>
        <v>#REF!</v>
      </c>
      <c r="AF41" s="20"/>
    </row>
    <row r="42" spans="1:32" x14ac:dyDescent="0.3">
      <c r="A42" s="7">
        <v>-1.04521E-3</v>
      </c>
      <c r="B42" s="7">
        <v>-1.64802E-3</v>
      </c>
      <c r="C42" s="7">
        <v>-1.7261399999999999E-3</v>
      </c>
      <c r="E42">
        <v>10.92</v>
      </c>
      <c r="F42" s="7">
        <f t="shared" si="1"/>
        <v>1.04521E-3</v>
      </c>
      <c r="G42" s="7">
        <f t="shared" si="2"/>
        <v>1.64802E-3</v>
      </c>
      <c r="H42" s="7">
        <f t="shared" si="3"/>
        <v>1.7261399999999999E-3</v>
      </c>
      <c r="I42" s="7"/>
      <c r="J42" s="7"/>
      <c r="K42" s="7"/>
      <c r="L42" s="7"/>
      <c r="M42" s="8">
        <f t="shared" si="4"/>
        <v>2.6130249999999999E-4</v>
      </c>
      <c r="N42" s="8">
        <f t="shared" si="7"/>
        <v>3.7428826012301259E-3</v>
      </c>
      <c r="O42" s="8">
        <f t="shared" si="5"/>
        <v>3.4643486885529474E-4</v>
      </c>
      <c r="P42" s="8">
        <f t="shared" si="8"/>
        <v>4.9623139529865849E-3</v>
      </c>
      <c r="Q42" s="8">
        <f t="shared" si="6"/>
        <v>1.1493244963096531E-3</v>
      </c>
      <c r="R42" s="8">
        <f t="shared" si="9"/>
        <v>2.9919249807262779E-2</v>
      </c>
      <c r="S42" s="8" t="e">
        <f>((I42-Q42)/#REF!)-(R42*SIN(RADIANS(R42)))</f>
        <v>#REF!</v>
      </c>
      <c r="T42" s="8" t="e">
        <f>(DEGREES(ATAN(S42/#REF!))+R42)/2</f>
        <v>#REF!</v>
      </c>
      <c r="U42" s="8" t="e">
        <f>((J42-S42)/#REF!)-(T42*SIN(RADIANS(T42)))</f>
        <v>#REF!</v>
      </c>
      <c r="V42" s="8" t="e">
        <f>(DEGREES(ATAN(U42/#REF!))+T42)/2</f>
        <v>#REF!</v>
      </c>
      <c r="W42" s="8" t="e">
        <f>((K42-U42)/#REF!)-(V42*SIN(RADIANS(V42)))</f>
        <v>#REF!</v>
      </c>
      <c r="X42" s="8" t="e">
        <f>(DEGREES(ATAN(W42/#REF!))+V42)/2</f>
        <v>#REF!</v>
      </c>
      <c r="Y42" s="8" t="e">
        <f>((L42-W42)/#REF!)-(X42*SIN(RADIANS(X42)))</f>
        <v>#REF!</v>
      </c>
      <c r="Z42" s="9" t="e">
        <f t="shared" si="10"/>
        <v>#REF!</v>
      </c>
      <c r="AA42" s="8" t="e">
        <f t="shared" si="11"/>
        <v>#REF!</v>
      </c>
      <c r="AB42" s="8" t="e">
        <f t="shared" si="12"/>
        <v>#REF!</v>
      </c>
      <c r="AF42" s="20"/>
    </row>
    <row r="43" spans="1:32" x14ac:dyDescent="0.3">
      <c r="A43" s="7">
        <v>3.7013999999999998E-4</v>
      </c>
      <c r="B43" s="7">
        <v>4.9921000000000004E-4</v>
      </c>
      <c r="C43" s="7">
        <v>4.8072000000000002E-4</v>
      </c>
      <c r="E43">
        <v>11.31</v>
      </c>
      <c r="F43" s="7">
        <f t="shared" si="1"/>
        <v>3.7013999999999998E-4</v>
      </c>
      <c r="G43" s="7">
        <f t="shared" si="2"/>
        <v>4.9921000000000004E-4</v>
      </c>
      <c r="H43" s="7">
        <f t="shared" si="3"/>
        <v>4.8072000000000002E-4</v>
      </c>
      <c r="I43" s="7"/>
      <c r="J43" s="7"/>
      <c r="K43" s="7"/>
      <c r="L43" s="7"/>
      <c r="M43" s="8">
        <f t="shared" si="4"/>
        <v>9.2534999999999994E-5</v>
      </c>
      <c r="N43" s="8">
        <f t="shared" si="7"/>
        <v>1.325466239074318E-3</v>
      </c>
      <c r="O43" s="8">
        <f t="shared" si="5"/>
        <v>1.0163808699540004E-4</v>
      </c>
      <c r="P43" s="8">
        <f t="shared" si="8"/>
        <v>1.4558583553416582E-3</v>
      </c>
      <c r="Q43" s="8">
        <f t="shared" si="6"/>
        <v>3.1586460150596874E-4</v>
      </c>
      <c r="R43" s="8">
        <f t="shared" si="9"/>
        <v>8.2686409051320169E-3</v>
      </c>
      <c r="S43" s="8" t="e">
        <f>((I43-Q43)/#REF!)-(R43*SIN(RADIANS(R43)))</f>
        <v>#REF!</v>
      </c>
      <c r="T43" s="8" t="e">
        <f>(DEGREES(ATAN(S43/#REF!))+R43)/2</f>
        <v>#REF!</v>
      </c>
      <c r="U43" s="8" t="e">
        <f>((J43-S43)/#REF!)-(T43*SIN(RADIANS(T43)))</f>
        <v>#REF!</v>
      </c>
      <c r="V43" s="8" t="e">
        <f>(DEGREES(ATAN(U43/#REF!))+T43)/2</f>
        <v>#REF!</v>
      </c>
      <c r="W43" s="8" t="e">
        <f>((K43-U43)/#REF!)-(V43*SIN(RADIANS(V43)))</f>
        <v>#REF!</v>
      </c>
      <c r="X43" s="8" t="e">
        <f>(DEGREES(ATAN(W43/#REF!))+V43)/2</f>
        <v>#REF!</v>
      </c>
      <c r="Y43" s="8" t="e">
        <f>((L43-W43)/#REF!)-(X43*SIN(RADIANS(X43)))</f>
        <v>#REF!</v>
      </c>
      <c r="Z43" s="9" t="e">
        <f t="shared" si="10"/>
        <v>#REF!</v>
      </c>
      <c r="AA43" s="8" t="e">
        <f t="shared" si="11"/>
        <v>#REF!</v>
      </c>
      <c r="AB43" s="8" t="e">
        <f t="shared" si="12"/>
        <v>#REF!</v>
      </c>
      <c r="AF43" s="20"/>
    </row>
    <row r="44" spans="1:32" x14ac:dyDescent="0.3">
      <c r="A44" s="7">
        <v>-4.0129E-4</v>
      </c>
      <c r="B44" s="7">
        <v>-6.8331999999999996E-4</v>
      </c>
      <c r="C44" s="7">
        <v>-7.36E-4</v>
      </c>
      <c r="E44">
        <v>11.7</v>
      </c>
      <c r="F44" s="7">
        <f t="shared" si="1"/>
        <v>4.0129E-4</v>
      </c>
      <c r="G44" s="7">
        <f t="shared" si="2"/>
        <v>6.8331999999999996E-4</v>
      </c>
      <c r="H44" s="7">
        <f t="shared" si="3"/>
        <v>7.36E-4</v>
      </c>
      <c r="I44" s="7"/>
      <c r="J44" s="7"/>
      <c r="K44" s="7"/>
      <c r="L44" s="7"/>
      <c r="M44" s="8">
        <f t="shared" si="4"/>
        <v>1.003225E-4</v>
      </c>
      <c r="N44" s="8">
        <f t="shared" si="7"/>
        <v>1.4370139597489884E-3</v>
      </c>
      <c r="O44" s="8">
        <f t="shared" si="5"/>
        <v>1.457133337917671E-4</v>
      </c>
      <c r="P44" s="8">
        <f t="shared" si="8"/>
        <v>2.087189760339064E-3</v>
      </c>
      <c r="Q44" s="8">
        <f t="shared" si="6"/>
        <v>4.9182952232901939E-4</v>
      </c>
      <c r="R44" s="8">
        <f t="shared" si="9"/>
        <v>1.2785159168284814E-2</v>
      </c>
      <c r="S44" s="8" t="e">
        <f>((I44-Q44)/#REF!)-(R44*SIN(RADIANS(R44)))</f>
        <v>#REF!</v>
      </c>
      <c r="T44" s="8" t="e">
        <f>(DEGREES(ATAN(S44/#REF!))+R44)/2</f>
        <v>#REF!</v>
      </c>
      <c r="U44" s="8" t="e">
        <f>((J44-S44)/#REF!)-(T44*SIN(RADIANS(T44)))</f>
        <v>#REF!</v>
      </c>
      <c r="V44" s="8" t="e">
        <f>(DEGREES(ATAN(U44/#REF!))+T44)/2</f>
        <v>#REF!</v>
      </c>
      <c r="W44" s="8" t="e">
        <f>((K44-U44)/#REF!)-(V44*SIN(RADIANS(V44)))</f>
        <v>#REF!</v>
      </c>
      <c r="X44" s="8" t="e">
        <f>(DEGREES(ATAN(W44/#REF!))+V44)/2</f>
        <v>#REF!</v>
      </c>
      <c r="Y44" s="8" t="e">
        <f>((L44-W44)/#REF!)-(X44*SIN(RADIANS(X44)))</f>
        <v>#REF!</v>
      </c>
      <c r="Z44" s="9" t="e">
        <f t="shared" si="10"/>
        <v>#REF!</v>
      </c>
      <c r="AA44" s="8" t="e">
        <f t="shared" si="11"/>
        <v>#REF!</v>
      </c>
      <c r="AB44" s="8" t="e">
        <f t="shared" si="12"/>
        <v>#REF!</v>
      </c>
      <c r="AF44" s="20"/>
    </row>
    <row r="45" spans="1:32" x14ac:dyDescent="0.3">
      <c r="A45" s="7">
        <v>-4.8651133999999999E-5</v>
      </c>
      <c r="B45" s="7">
        <v>-1.6143E-4</v>
      </c>
      <c r="C45" s="7">
        <v>-2.0015000000000001E-4</v>
      </c>
      <c r="E45">
        <v>12.09</v>
      </c>
      <c r="F45" s="7">
        <f t="shared" si="1"/>
        <v>4.8651133999999999E-5</v>
      </c>
      <c r="G45" s="7">
        <f t="shared" si="2"/>
        <v>1.6143E-4</v>
      </c>
      <c r="H45" s="7">
        <f t="shared" si="3"/>
        <v>2.0015000000000001E-4</v>
      </c>
      <c r="I45" s="7"/>
      <c r="J45" s="7"/>
      <c r="K45" s="7"/>
      <c r="L45" s="7"/>
      <c r="M45" s="8">
        <f t="shared" si="4"/>
        <v>1.21627835E-5</v>
      </c>
      <c r="N45" s="8">
        <f t="shared" si="7"/>
        <v>1.7421904041980201E-4</v>
      </c>
      <c r="O45" s="8">
        <f t="shared" si="5"/>
        <v>3.7316274377882448E-5</v>
      </c>
      <c r="P45" s="8">
        <f t="shared" si="8"/>
        <v>5.3451625723570243E-4</v>
      </c>
      <c r="Q45" s="8">
        <f t="shared" si="6"/>
        <v>1.3568978481293633E-4</v>
      </c>
      <c r="R45" s="8">
        <f t="shared" si="9"/>
        <v>3.5066131118199747E-3</v>
      </c>
      <c r="S45" s="8" t="e">
        <f>((I45-Q45)/#REF!)-(R45*SIN(RADIANS(R45)))</f>
        <v>#REF!</v>
      </c>
      <c r="T45" s="8" t="e">
        <f>(DEGREES(ATAN(S45/#REF!))+R45)/2</f>
        <v>#REF!</v>
      </c>
      <c r="U45" s="8" t="e">
        <f>((J45-S45)/#REF!)-(T45*SIN(RADIANS(T45)))</f>
        <v>#REF!</v>
      </c>
      <c r="V45" s="8" t="e">
        <f>(DEGREES(ATAN(U45/#REF!))+T45)/2</f>
        <v>#REF!</v>
      </c>
      <c r="W45" s="8" t="e">
        <f>((K45-U45)/#REF!)-(V45*SIN(RADIANS(V45)))</f>
        <v>#REF!</v>
      </c>
      <c r="X45" s="8" t="e">
        <f>(DEGREES(ATAN(W45/#REF!))+V45)/2</f>
        <v>#REF!</v>
      </c>
      <c r="Y45" s="8" t="e">
        <f>((L45-W45)/#REF!)-(X45*SIN(RADIANS(X45)))</f>
        <v>#REF!</v>
      </c>
      <c r="Z45" s="9" t="e">
        <f t="shared" si="10"/>
        <v>#REF!</v>
      </c>
      <c r="AA45" s="8" t="e">
        <f t="shared" si="11"/>
        <v>#REF!</v>
      </c>
      <c r="AB45" s="8" t="e">
        <f t="shared" si="12"/>
        <v>#REF!</v>
      </c>
      <c r="AF45" s="20"/>
    </row>
    <row r="46" spans="1:32" ht="14.55" customHeight="1" x14ac:dyDescent="0.3">
      <c r="A46" s="7">
        <v>-2.1470578000000001E-5</v>
      </c>
      <c r="B46" s="7">
        <v>-8.5618870999999995E-5</v>
      </c>
      <c r="C46" s="7">
        <v>-1.2059E-4</v>
      </c>
      <c r="E46">
        <v>12.48</v>
      </c>
      <c r="F46" s="7">
        <f t="shared" si="1"/>
        <v>2.1470578000000001E-5</v>
      </c>
      <c r="G46" s="7">
        <f t="shared" si="2"/>
        <v>8.5618870999999995E-5</v>
      </c>
      <c r="H46" s="7">
        <f t="shared" si="3"/>
        <v>1.2059E-4</v>
      </c>
      <c r="I46" s="7"/>
      <c r="J46" s="7"/>
      <c r="K46" s="7"/>
      <c r="L46" s="7"/>
      <c r="M46" s="8">
        <f t="shared" si="4"/>
        <v>5.3676445000000001E-6</v>
      </c>
      <c r="N46" s="8">
        <f t="shared" si="7"/>
        <v>7.6885843944106107E-5</v>
      </c>
      <c r="O46" s="8">
        <f t="shared" si="5"/>
        <v>2.0062703451030653E-5</v>
      </c>
      <c r="P46" s="8">
        <f t="shared" si="8"/>
        <v>2.8737705833924219E-4</v>
      </c>
      <c r="Q46" s="8">
        <f t="shared" si="6"/>
        <v>8.377130573396616E-5</v>
      </c>
      <c r="R46" s="8">
        <f t="shared" si="9"/>
        <v>2.1435811354443657E-3</v>
      </c>
      <c r="S46" s="8" t="e">
        <f>((I46-Q46)/#REF!)-(R46*SIN(RADIANS(R46)))</f>
        <v>#REF!</v>
      </c>
      <c r="T46" s="8" t="e">
        <f>(DEGREES(ATAN(S46/#REF!))+R46)/2</f>
        <v>#REF!</v>
      </c>
      <c r="U46" s="8" t="e">
        <f>((J46-S46)/#REF!)-(T46*SIN(RADIANS(T46)))</f>
        <v>#REF!</v>
      </c>
      <c r="V46" s="8" t="e">
        <f>(DEGREES(ATAN(U46/#REF!))+T46)/2</f>
        <v>#REF!</v>
      </c>
      <c r="W46" s="8" t="e">
        <f>((K46-U46)/#REF!)-(V46*SIN(RADIANS(V46)))</f>
        <v>#REF!</v>
      </c>
      <c r="X46" s="8" t="e">
        <f>(DEGREES(ATAN(W46/#REF!))+V46)/2</f>
        <v>#REF!</v>
      </c>
      <c r="Y46" s="8" t="e">
        <f>((L46-W46)/#REF!)-(X46*SIN(RADIANS(X46)))</f>
        <v>#REF!</v>
      </c>
      <c r="Z46" s="9" t="e">
        <f t="shared" si="10"/>
        <v>#REF!</v>
      </c>
      <c r="AA46" s="8" t="e">
        <f t="shared" si="11"/>
        <v>#REF!</v>
      </c>
      <c r="AB46" s="8" t="e">
        <f t="shared" si="12"/>
        <v>#REF!</v>
      </c>
      <c r="AC46" s="10"/>
      <c r="AF46" s="20"/>
    </row>
    <row r="47" spans="1:32" ht="14.55" customHeight="1" x14ac:dyDescent="0.3">
      <c r="A47" s="7">
        <v>-4.2931000000000002E-4</v>
      </c>
      <c r="B47" s="7">
        <v>-7.4158000000000004E-4</v>
      </c>
      <c r="C47" s="7">
        <v>-7.9719000000000003E-4</v>
      </c>
      <c r="E47">
        <v>12.87</v>
      </c>
      <c r="F47" s="7">
        <f t="shared" si="1"/>
        <v>4.2931000000000002E-4</v>
      </c>
      <c r="G47" s="7">
        <f t="shared" si="2"/>
        <v>7.4158000000000004E-4</v>
      </c>
      <c r="H47" s="7">
        <f t="shared" si="3"/>
        <v>7.9719000000000003E-4</v>
      </c>
      <c r="I47" s="7"/>
      <c r="J47" s="7"/>
      <c r="K47" s="7"/>
      <c r="L47" s="7"/>
      <c r="M47" s="8">
        <f t="shared" si="4"/>
        <v>1.0732750000000001E-4</v>
      </c>
      <c r="N47" s="8">
        <f t="shared" si="7"/>
        <v>1.5373531935536468E-3</v>
      </c>
      <c r="O47" s="8">
        <f t="shared" si="5"/>
        <v>1.5852187493129458E-4</v>
      </c>
      <c r="P47" s="8">
        <f t="shared" si="8"/>
        <v>2.2706585973272207E-3</v>
      </c>
      <c r="Q47" s="8">
        <f t="shared" si="6"/>
        <v>5.3213345029278121E-4</v>
      </c>
      <c r="R47" s="8">
        <f t="shared" si="9"/>
        <v>1.3839078815758488E-2</v>
      </c>
      <c r="S47" s="8" t="e">
        <f>((I47-Q47)/#REF!)-(R47*SIN(RADIANS(R47)))</f>
        <v>#REF!</v>
      </c>
      <c r="T47" s="8" t="e">
        <f>(DEGREES(ATAN(S47/#REF!))+R47)/2</f>
        <v>#REF!</v>
      </c>
      <c r="U47" s="8" t="e">
        <f>((J47-S47)/#REF!)-(T47*SIN(RADIANS(T47)))</f>
        <v>#REF!</v>
      </c>
      <c r="V47" s="8" t="e">
        <f>(DEGREES(ATAN(U47/#REF!))+T47)/2</f>
        <v>#REF!</v>
      </c>
      <c r="W47" s="8" t="e">
        <f>((K47-U47)/#REF!)-(V47*SIN(RADIANS(V47)))</f>
        <v>#REF!</v>
      </c>
      <c r="X47" s="8" t="e">
        <f>(DEGREES(ATAN(W47/#REF!))+V47)/2</f>
        <v>#REF!</v>
      </c>
      <c r="Y47" s="8" t="e">
        <f>((L47-W47)/#REF!)-(X47*SIN(RADIANS(X47)))</f>
        <v>#REF!</v>
      </c>
      <c r="Z47" s="9" t="e">
        <f t="shared" si="10"/>
        <v>#REF!</v>
      </c>
      <c r="AA47" s="8" t="e">
        <f t="shared" si="11"/>
        <v>#REF!</v>
      </c>
      <c r="AB47" s="8" t="e">
        <f t="shared" si="12"/>
        <v>#REF!</v>
      </c>
      <c r="AC47" s="11"/>
      <c r="AF47" s="20"/>
    </row>
    <row r="48" spans="1:32" ht="14.55" customHeight="1" x14ac:dyDescent="0.3">
      <c r="A48" s="7">
        <v>3.6178000000000002E-4</v>
      </c>
      <c r="B48" s="7">
        <v>4.6896999999999998E-4</v>
      </c>
      <c r="C48" s="7">
        <v>4.4768999999999999E-4</v>
      </c>
      <c r="E48">
        <v>13.26</v>
      </c>
      <c r="F48" s="7">
        <f t="shared" si="1"/>
        <v>3.6178000000000002E-4</v>
      </c>
      <c r="G48" s="7">
        <f t="shared" si="2"/>
        <v>4.6896999999999998E-4</v>
      </c>
      <c r="H48" s="7">
        <f t="shared" si="3"/>
        <v>4.4768999999999999E-4</v>
      </c>
      <c r="I48" s="7"/>
      <c r="J48" s="7"/>
      <c r="K48" s="7"/>
      <c r="L48" s="7"/>
      <c r="M48" s="8">
        <f t="shared" si="4"/>
        <v>9.0445000000000006E-5</v>
      </c>
      <c r="N48" s="8">
        <f t="shared" si="7"/>
        <v>1.2955291942943949E-3</v>
      </c>
      <c r="O48" s="8">
        <f t="shared" si="5"/>
        <v>9.4601956465513004E-5</v>
      </c>
      <c r="P48" s="8">
        <f t="shared" si="8"/>
        <v>1.3550732095359099E-3</v>
      </c>
      <c r="Q48" s="8">
        <f t="shared" si="6"/>
        <v>2.9420798813455427E-4</v>
      </c>
      <c r="R48" s="8">
        <f t="shared" si="9"/>
        <v>7.7012348053469588E-3</v>
      </c>
      <c r="S48" s="8" t="e">
        <f>((I48-Q48)/#REF!)-(R48*SIN(RADIANS(R48)))</f>
        <v>#REF!</v>
      </c>
      <c r="T48" s="8" t="e">
        <f>(DEGREES(ATAN(S48/#REF!))+R48)/2</f>
        <v>#REF!</v>
      </c>
      <c r="U48" s="8" t="e">
        <f>((J48-S48)/#REF!)-(T48*SIN(RADIANS(T48)))</f>
        <v>#REF!</v>
      </c>
      <c r="V48" s="8" t="e">
        <f>(DEGREES(ATAN(U48/#REF!))+T48)/2</f>
        <v>#REF!</v>
      </c>
      <c r="W48" s="8" t="e">
        <f>((K48-U48)/#REF!)-(V48*SIN(RADIANS(V48)))</f>
        <v>#REF!</v>
      </c>
      <c r="X48" s="8" t="e">
        <f>(DEGREES(ATAN(W48/#REF!))+V48)/2</f>
        <v>#REF!</v>
      </c>
      <c r="Y48" s="8" t="e">
        <f>((L48-W48)/#REF!)-(X48*SIN(RADIANS(X48)))</f>
        <v>#REF!</v>
      </c>
      <c r="Z48" s="9" t="e">
        <f t="shared" si="10"/>
        <v>#REF!</v>
      </c>
      <c r="AA48" s="8" t="e">
        <f t="shared" si="11"/>
        <v>#REF!</v>
      </c>
      <c r="AB48" s="8" t="e">
        <f t="shared" si="12"/>
        <v>#REF!</v>
      </c>
      <c r="AC48" s="11"/>
      <c r="AF48" s="20"/>
    </row>
    <row r="49" spans="1:32" x14ac:dyDescent="0.3">
      <c r="A49" s="7">
        <v>-2.9188E-4</v>
      </c>
      <c r="B49" s="7">
        <v>-5.1957000000000001E-4</v>
      </c>
      <c r="C49" s="7">
        <v>-5.6871999999999999E-4</v>
      </c>
      <c r="E49">
        <v>13.65</v>
      </c>
      <c r="F49" s="7">
        <f t="shared" si="1"/>
        <v>2.9188E-4</v>
      </c>
      <c r="G49" s="7">
        <f t="shared" si="2"/>
        <v>5.1957000000000001E-4</v>
      </c>
      <c r="H49" s="7">
        <f t="shared" si="3"/>
        <v>5.6871999999999999E-4</v>
      </c>
      <c r="I49" s="7"/>
      <c r="J49" s="7"/>
      <c r="K49" s="7"/>
      <c r="L49" s="7"/>
      <c r="M49" s="8">
        <f t="shared" si="4"/>
        <v>7.2970000000000001E-5</v>
      </c>
      <c r="N49" s="8">
        <f t="shared" si="7"/>
        <v>1.0452182576514586E-3</v>
      </c>
      <c r="O49" s="8">
        <f t="shared" si="5"/>
        <v>1.1163093260593796E-4</v>
      </c>
      <c r="P49" s="8">
        <f t="shared" si="8"/>
        <v>1.5989953249422721E-3</v>
      </c>
      <c r="Q49" s="8">
        <f t="shared" si="6"/>
        <v>3.8086293182689704E-4</v>
      </c>
      <c r="R49" s="8">
        <f t="shared" si="9"/>
        <v>9.8919300932746018E-3</v>
      </c>
      <c r="S49" s="8" t="e">
        <f>((I49-Q49)/#REF!)-(R49*SIN(RADIANS(R49)))</f>
        <v>#REF!</v>
      </c>
      <c r="T49" s="8" t="e">
        <f>(DEGREES(ATAN(S49/#REF!))+R49)/2</f>
        <v>#REF!</v>
      </c>
      <c r="U49" s="8" t="e">
        <f>((J49-S49)/#REF!)-(T49*SIN(RADIANS(T49)))</f>
        <v>#REF!</v>
      </c>
      <c r="V49" s="8" t="e">
        <f>(DEGREES(ATAN(U49/#REF!))+T49)/2</f>
        <v>#REF!</v>
      </c>
      <c r="W49" s="8" t="e">
        <f>((K49-U49)/#REF!)-(V49*SIN(RADIANS(V49)))</f>
        <v>#REF!</v>
      </c>
      <c r="X49" s="8" t="e">
        <f>(DEGREES(ATAN(W49/#REF!))+V49)/2</f>
        <v>#REF!</v>
      </c>
      <c r="Y49" s="8" t="e">
        <f>((L49-W49)/#REF!)-(X49*SIN(RADIANS(X49)))</f>
        <v>#REF!</v>
      </c>
      <c r="Z49" s="9" t="e">
        <f t="shared" si="10"/>
        <v>#REF!</v>
      </c>
      <c r="AA49" s="8" t="e">
        <f t="shared" si="11"/>
        <v>#REF!</v>
      </c>
      <c r="AB49" s="8" t="e">
        <f t="shared" si="12"/>
        <v>#REF!</v>
      </c>
      <c r="AF49" s="20"/>
    </row>
    <row r="50" spans="1:32" x14ac:dyDescent="0.3">
      <c r="A50" s="7">
        <v>-3.0131E-4</v>
      </c>
      <c r="B50" s="7">
        <v>-5.2503999999999995E-4</v>
      </c>
      <c r="C50" s="7">
        <v>-5.7348000000000002E-4</v>
      </c>
      <c r="E50">
        <v>14.04</v>
      </c>
      <c r="F50" s="7">
        <f t="shared" si="1"/>
        <v>3.0131E-4</v>
      </c>
      <c r="G50" s="7">
        <f t="shared" si="2"/>
        <v>5.2503999999999995E-4</v>
      </c>
      <c r="H50" s="7">
        <f t="shared" si="3"/>
        <v>5.7348000000000002E-4</v>
      </c>
      <c r="I50" s="7"/>
      <c r="J50" s="7"/>
      <c r="K50" s="7"/>
      <c r="L50" s="7"/>
      <c r="M50" s="8">
        <f t="shared" si="4"/>
        <v>7.53275E-5</v>
      </c>
      <c r="N50" s="8">
        <f t="shared" si="7"/>
        <v>1.0789869576903767E-3</v>
      </c>
      <c r="O50" s="8">
        <f t="shared" si="5"/>
        <v>1.1240780565248973E-4</v>
      </c>
      <c r="P50" s="8">
        <f t="shared" si="8"/>
        <v>1.6101232116297664E-3</v>
      </c>
      <c r="Q50" s="8">
        <f t="shared" si="6"/>
        <v>3.8418158101868096E-4</v>
      </c>
      <c r="R50" s="8">
        <f t="shared" si="9"/>
        <v>9.976720942056835E-3</v>
      </c>
      <c r="S50" s="8" t="e">
        <f>((I50-Q50)/#REF!)-(R50*SIN(RADIANS(R50)))</f>
        <v>#REF!</v>
      </c>
      <c r="T50" s="8" t="e">
        <f>(DEGREES(ATAN(S50/#REF!))+R50)/2</f>
        <v>#REF!</v>
      </c>
      <c r="U50" s="8" t="e">
        <f>((J50-S50)/#REF!)-(T50*SIN(RADIANS(T50)))</f>
        <v>#REF!</v>
      </c>
      <c r="V50" s="8" t="e">
        <f>(DEGREES(ATAN(U50/#REF!))+T50)/2</f>
        <v>#REF!</v>
      </c>
      <c r="W50" s="8" t="e">
        <f>((K50-U50)/#REF!)-(V50*SIN(RADIANS(V50)))</f>
        <v>#REF!</v>
      </c>
      <c r="X50" s="8" t="e">
        <f>(DEGREES(ATAN(W50/#REF!))+V50)/2</f>
        <v>#REF!</v>
      </c>
      <c r="Y50" s="8" t="e">
        <f>((L50-W50)/#REF!)-(X50*SIN(RADIANS(X50)))</f>
        <v>#REF!</v>
      </c>
      <c r="Z50" s="9" t="e">
        <f t="shared" si="10"/>
        <v>#REF!</v>
      </c>
      <c r="AA50" s="8" t="e">
        <f t="shared" si="11"/>
        <v>#REF!</v>
      </c>
      <c r="AB50" s="8" t="e">
        <f t="shared" si="12"/>
        <v>#REF!</v>
      </c>
      <c r="AF50" s="20"/>
    </row>
    <row r="51" spans="1:32" x14ac:dyDescent="0.3">
      <c r="A51" s="7">
        <v>1.7734000000000001E-4</v>
      </c>
      <c r="B51" s="7">
        <v>1.8458E-4</v>
      </c>
      <c r="C51" s="7">
        <v>1.5435000000000001E-4</v>
      </c>
      <c r="E51">
        <v>14.43</v>
      </c>
      <c r="F51" s="7">
        <f t="shared" si="1"/>
        <v>1.7734000000000001E-4</v>
      </c>
      <c r="G51" s="7">
        <f t="shared" si="2"/>
        <v>1.8458E-4</v>
      </c>
      <c r="H51" s="7">
        <f t="shared" si="3"/>
        <v>1.5435000000000001E-4</v>
      </c>
      <c r="I51" s="7"/>
      <c r="J51" s="7"/>
      <c r="K51" s="7"/>
      <c r="L51" s="7"/>
      <c r="M51" s="8">
        <f t="shared" si="4"/>
        <v>4.4335000000000002E-5</v>
      </c>
      <c r="N51" s="8">
        <f t="shared" si="7"/>
        <v>6.3505209615212098E-4</v>
      </c>
      <c r="O51" s="8">
        <f t="shared" si="5"/>
        <v>3.5054211241329706E-5</v>
      </c>
      <c r="P51" s="8">
        <f t="shared" si="8"/>
        <v>5.021145895592055E-4</v>
      </c>
      <c r="Q51" s="8">
        <f t="shared" si="6"/>
        <v>9.9408756991169707E-5</v>
      </c>
      <c r="R51" s="8">
        <f t="shared" si="9"/>
        <v>2.6242665486156829E-3</v>
      </c>
      <c r="S51" s="8" t="e">
        <f>((I51-Q51)/#REF!)-(R51*SIN(RADIANS(R51)))</f>
        <v>#REF!</v>
      </c>
      <c r="T51" s="8" t="e">
        <f>(DEGREES(ATAN(S51/#REF!))+R51)/2</f>
        <v>#REF!</v>
      </c>
      <c r="U51" s="8" t="e">
        <f>((J51-S51)/#REF!)-(T51*SIN(RADIANS(T51)))</f>
        <v>#REF!</v>
      </c>
      <c r="V51" s="8" t="e">
        <f>(DEGREES(ATAN(U51/#REF!))+T51)/2</f>
        <v>#REF!</v>
      </c>
      <c r="W51" s="8" t="e">
        <f>((K51-U51)/#REF!)-(V51*SIN(RADIANS(V51)))</f>
        <v>#REF!</v>
      </c>
      <c r="X51" s="8" t="e">
        <f>(DEGREES(ATAN(W51/#REF!))+V51)/2</f>
        <v>#REF!</v>
      </c>
      <c r="Y51" s="8" t="e">
        <f>((L51-W51)/#REF!)-(X51*SIN(RADIANS(X51)))</f>
        <v>#REF!</v>
      </c>
      <c r="Z51" s="9" t="e">
        <f t="shared" si="10"/>
        <v>#REF!</v>
      </c>
      <c r="AA51" s="8" t="e">
        <f t="shared" si="11"/>
        <v>#REF!</v>
      </c>
      <c r="AB51" s="8" t="e">
        <f t="shared" si="12"/>
        <v>#REF!</v>
      </c>
      <c r="AF51" s="20"/>
    </row>
    <row r="52" spans="1:32" x14ac:dyDescent="0.3">
      <c r="A52" s="7">
        <v>-2.6729999999999999E-4</v>
      </c>
      <c r="B52" s="7">
        <v>-4.8423999999999999E-4</v>
      </c>
      <c r="C52" s="7">
        <v>-5.3280999999999999E-4</v>
      </c>
      <c r="E52">
        <v>14.82</v>
      </c>
      <c r="F52" s="7">
        <f t="shared" si="1"/>
        <v>2.6729999999999999E-4</v>
      </c>
      <c r="G52" s="7">
        <f t="shared" si="2"/>
        <v>4.8423999999999999E-4</v>
      </c>
      <c r="H52" s="7">
        <f t="shared" si="3"/>
        <v>5.3280999999999999E-4</v>
      </c>
      <c r="I52" s="7"/>
      <c r="J52" s="7"/>
      <c r="K52" s="7"/>
      <c r="L52" s="7"/>
      <c r="M52" s="8">
        <f t="shared" si="4"/>
        <v>6.6824999999999998E-5</v>
      </c>
      <c r="N52" s="8">
        <f t="shared" si="7"/>
        <v>9.5719761640138069E-4</v>
      </c>
      <c r="O52" s="8">
        <f t="shared" si="5"/>
        <v>1.0433775881732321E-4</v>
      </c>
      <c r="P52" s="8">
        <f t="shared" si="8"/>
        <v>1.4945283056826701E-3</v>
      </c>
      <c r="Q52" s="8">
        <f t="shared" si="6"/>
        <v>3.570212170521014E-4</v>
      </c>
      <c r="R52" s="8">
        <f t="shared" si="9"/>
        <v>9.2705176237366828E-3</v>
      </c>
      <c r="S52" s="8" t="e">
        <f>((I52-Q52)/#REF!)-(R52*SIN(RADIANS(R52)))</f>
        <v>#REF!</v>
      </c>
      <c r="T52" s="8" t="e">
        <f>(DEGREES(ATAN(S52/#REF!))+R52)/2</f>
        <v>#REF!</v>
      </c>
      <c r="U52" s="8" t="e">
        <f>((J52-S52)/#REF!)-(T52*SIN(RADIANS(T52)))</f>
        <v>#REF!</v>
      </c>
      <c r="V52" s="8" t="e">
        <f>(DEGREES(ATAN(U52/#REF!))+T52)/2</f>
        <v>#REF!</v>
      </c>
      <c r="W52" s="8" t="e">
        <f>((K52-U52)/#REF!)-(V52*SIN(RADIANS(V52)))</f>
        <v>#REF!</v>
      </c>
      <c r="X52" s="8" t="e">
        <f>(DEGREES(ATAN(W52/#REF!))+V52)/2</f>
        <v>#REF!</v>
      </c>
      <c r="Y52" s="8" t="e">
        <f>((L52-W52)/#REF!)-(X52*SIN(RADIANS(X52)))</f>
        <v>#REF!</v>
      </c>
      <c r="Z52" s="9" t="e">
        <f t="shared" si="10"/>
        <v>#REF!</v>
      </c>
      <c r="AA52" s="8" t="e">
        <f t="shared" si="11"/>
        <v>#REF!</v>
      </c>
      <c r="AB52" s="8" t="e">
        <f t="shared" si="12"/>
        <v>#REF!</v>
      </c>
      <c r="AF52" s="20"/>
    </row>
    <row r="53" spans="1:32" x14ac:dyDescent="0.3">
      <c r="A53" s="7">
        <v>-2.2927000000000001E-4</v>
      </c>
      <c r="B53" s="7">
        <v>-4.1035000000000003E-4</v>
      </c>
      <c r="C53" s="7">
        <v>-4.5583E-4</v>
      </c>
      <c r="E53">
        <v>15.21</v>
      </c>
      <c r="F53" s="7">
        <f t="shared" si="1"/>
        <v>2.2927000000000001E-4</v>
      </c>
      <c r="G53" s="7">
        <f t="shared" si="2"/>
        <v>4.1035000000000003E-4</v>
      </c>
      <c r="H53" s="7">
        <f t="shared" si="3"/>
        <v>4.5583E-4</v>
      </c>
      <c r="I53" s="7"/>
      <c r="J53" s="7"/>
      <c r="K53" s="7"/>
      <c r="L53" s="7"/>
      <c r="M53" s="8">
        <f t="shared" si="4"/>
        <v>5.7317500000000001E-5</v>
      </c>
      <c r="N53" s="8">
        <f t="shared" si="7"/>
        <v>8.210127105040809E-4</v>
      </c>
      <c r="O53" s="8">
        <f t="shared" si="5"/>
        <v>8.8246360400992641E-5</v>
      </c>
      <c r="P53" s="8">
        <f t="shared" si="8"/>
        <v>1.2640360018867439E-3</v>
      </c>
      <c r="Q53" s="8">
        <f t="shared" si="6"/>
        <v>3.0629181302170089E-4</v>
      </c>
      <c r="R53" s="8">
        <f t="shared" si="9"/>
        <v>7.9441962527968223E-3</v>
      </c>
      <c r="S53" s="8" t="e">
        <f>((I53-Q53)/#REF!)-(R53*SIN(RADIANS(R53)))</f>
        <v>#REF!</v>
      </c>
      <c r="T53" s="8" t="e">
        <f>(DEGREES(ATAN(S53/#REF!))+R53)/2</f>
        <v>#REF!</v>
      </c>
      <c r="U53" s="8" t="e">
        <f>((J53-S53)/#REF!)-(T53*SIN(RADIANS(T53)))</f>
        <v>#REF!</v>
      </c>
      <c r="V53" s="8" t="e">
        <f>(DEGREES(ATAN(U53/#REF!))+T53)/2</f>
        <v>#REF!</v>
      </c>
      <c r="W53" s="8" t="e">
        <f>((K53-U53)/#REF!)-(V53*SIN(RADIANS(V53)))</f>
        <v>#REF!</v>
      </c>
      <c r="X53" s="8" t="e">
        <f>(DEGREES(ATAN(W53/#REF!))+V53)/2</f>
        <v>#REF!</v>
      </c>
      <c r="Y53" s="8" t="e">
        <f>((L53-W53)/#REF!)-(X53*SIN(RADIANS(X53)))</f>
        <v>#REF!</v>
      </c>
      <c r="Z53" s="9" t="e">
        <f t="shared" si="10"/>
        <v>#REF!</v>
      </c>
      <c r="AA53" s="8" t="e">
        <f t="shared" si="11"/>
        <v>#REF!</v>
      </c>
      <c r="AB53" s="8" t="e">
        <f t="shared" si="12"/>
        <v>#REF!</v>
      </c>
      <c r="AF53" s="20"/>
    </row>
    <row r="54" spans="1:32" x14ac:dyDescent="0.3">
      <c r="A54" s="7">
        <v>-1.1639E-4</v>
      </c>
      <c r="B54" s="7">
        <v>-2.565E-4</v>
      </c>
      <c r="C54" s="7">
        <v>-2.9922999999999999E-4</v>
      </c>
      <c r="E54">
        <v>15.6</v>
      </c>
      <c r="F54" s="7">
        <f t="shared" si="1"/>
        <v>1.1639E-4</v>
      </c>
      <c r="G54" s="7">
        <f t="shared" si="2"/>
        <v>2.565E-4</v>
      </c>
      <c r="H54" s="7">
        <f t="shared" si="3"/>
        <v>2.9922999999999999E-4</v>
      </c>
      <c r="I54" s="7"/>
      <c r="J54" s="7"/>
      <c r="K54" s="7"/>
      <c r="L54" s="7"/>
      <c r="M54" s="8">
        <f t="shared" si="4"/>
        <v>2.9097500000000001E-5</v>
      </c>
      <c r="N54" s="8">
        <f t="shared" si="7"/>
        <v>4.1679098608812652E-4</v>
      </c>
      <c r="O54" s="8">
        <f t="shared" si="5"/>
        <v>5.6847593106070658E-5</v>
      </c>
      <c r="P54" s="8">
        <f t="shared" si="8"/>
        <v>8.1428179005888846E-4</v>
      </c>
      <c r="Q54" s="8">
        <f t="shared" si="6"/>
        <v>2.0197376658830698E-4</v>
      </c>
      <c r="R54" s="8">
        <f t="shared" si="9"/>
        <v>5.2289093486105496E-3</v>
      </c>
      <c r="S54" s="8" t="e">
        <f>((I54-Q54)/#REF!)-(R54*SIN(RADIANS(R54)))</f>
        <v>#REF!</v>
      </c>
      <c r="T54" s="8" t="e">
        <f>(DEGREES(ATAN(S54/#REF!))+R54)/2</f>
        <v>#REF!</v>
      </c>
      <c r="U54" s="8" t="e">
        <f>((J54-S54)/#REF!)-(T54*SIN(RADIANS(T54)))</f>
        <v>#REF!</v>
      </c>
      <c r="V54" s="8" t="e">
        <f>(DEGREES(ATAN(U54/#REF!))+T54)/2</f>
        <v>#REF!</v>
      </c>
      <c r="W54" s="8" t="e">
        <f>((K54-U54)/#REF!)-(V54*SIN(RADIANS(V54)))</f>
        <v>#REF!</v>
      </c>
      <c r="X54" s="8" t="e">
        <f>(DEGREES(ATAN(W54/#REF!))+V54)/2</f>
        <v>#REF!</v>
      </c>
      <c r="Y54" s="8" t="e">
        <f>((L54-W54)/#REF!)-(X54*SIN(RADIANS(X54)))</f>
        <v>#REF!</v>
      </c>
      <c r="Z54" s="9" t="e">
        <f t="shared" si="10"/>
        <v>#REF!</v>
      </c>
      <c r="AA54" s="8" t="e">
        <f t="shared" si="11"/>
        <v>#REF!</v>
      </c>
      <c r="AB54" s="8" t="e">
        <f t="shared" si="12"/>
        <v>#REF!</v>
      </c>
      <c r="AF54" s="20"/>
    </row>
    <row r="55" spans="1:32" x14ac:dyDescent="0.3">
      <c r="A55" s="7">
        <v>-2.05E-4</v>
      </c>
      <c r="B55" s="7">
        <v>-3.8277999999999999E-4</v>
      </c>
      <c r="C55" s="7">
        <v>-4.2839000000000001E-4</v>
      </c>
      <c r="E55">
        <v>15.99</v>
      </c>
      <c r="F55" s="7">
        <f t="shared" si="1"/>
        <v>2.05E-4</v>
      </c>
      <c r="G55" s="7">
        <f t="shared" si="2"/>
        <v>3.8277999999999999E-4</v>
      </c>
      <c r="H55" s="7">
        <f t="shared" si="3"/>
        <v>4.2839000000000001E-4</v>
      </c>
      <c r="I55" s="7"/>
      <c r="J55" s="7"/>
      <c r="K55" s="7"/>
      <c r="L55" s="7"/>
      <c r="M55" s="8">
        <f t="shared" si="4"/>
        <v>5.1249999999999999E-5</v>
      </c>
      <c r="N55" s="8">
        <f t="shared" si="7"/>
        <v>7.3410217497119708E-4</v>
      </c>
      <c r="O55" s="8">
        <f t="shared" si="5"/>
        <v>8.2873094315883965E-5</v>
      </c>
      <c r="P55" s="8">
        <f t="shared" si="8"/>
        <v>1.1870696347025921E-3</v>
      </c>
      <c r="Q55" s="8">
        <f t="shared" si="6"/>
        <v>2.8790616070331973E-4</v>
      </c>
      <c r="R55" s="8">
        <f t="shared" si="9"/>
        <v>7.4667879788522639E-3</v>
      </c>
      <c r="S55" s="8" t="e">
        <f>((I55-Q55)/#REF!)-(R55*SIN(RADIANS(R55)))</f>
        <v>#REF!</v>
      </c>
      <c r="T55" s="8" t="e">
        <f>(DEGREES(ATAN(S55/#REF!))+R55)/2</f>
        <v>#REF!</v>
      </c>
      <c r="U55" s="8" t="e">
        <f>((J55-S55)/#REF!)-(T55*SIN(RADIANS(T55)))</f>
        <v>#REF!</v>
      </c>
      <c r="V55" s="8" t="e">
        <f>(DEGREES(ATAN(U55/#REF!))+T55)/2</f>
        <v>#REF!</v>
      </c>
      <c r="W55" s="8" t="e">
        <f>((K55-U55)/#REF!)-(V55*SIN(RADIANS(V55)))</f>
        <v>#REF!</v>
      </c>
      <c r="X55" s="8" t="e">
        <f>(DEGREES(ATAN(W55/#REF!))+V55)/2</f>
        <v>#REF!</v>
      </c>
      <c r="Y55" s="8" t="e">
        <f>((L55-W55)/#REF!)-(X55*SIN(RADIANS(X55)))</f>
        <v>#REF!</v>
      </c>
      <c r="Z55" s="9" t="e">
        <f t="shared" si="10"/>
        <v>#REF!</v>
      </c>
      <c r="AA55" s="8" t="e">
        <f t="shared" si="11"/>
        <v>#REF!</v>
      </c>
      <c r="AB55" s="8" t="e">
        <f t="shared" si="12"/>
        <v>#REF!</v>
      </c>
      <c r="AF55" s="20"/>
    </row>
    <row r="56" spans="1:32" x14ac:dyDescent="0.3">
      <c r="A56" s="7">
        <v>-1.1617223000000001E-5</v>
      </c>
      <c r="B56" s="7">
        <v>-1.0415E-4</v>
      </c>
      <c r="C56" s="7">
        <v>-1.4318999999999999E-4</v>
      </c>
      <c r="E56">
        <v>16.38</v>
      </c>
      <c r="F56" s="7">
        <f t="shared" si="1"/>
        <v>1.1617223000000001E-5</v>
      </c>
      <c r="G56" s="7">
        <f t="shared" si="2"/>
        <v>1.0415E-4</v>
      </c>
      <c r="H56" s="7">
        <f t="shared" si="3"/>
        <v>1.4318999999999999E-4</v>
      </c>
      <c r="I56" s="7"/>
      <c r="J56" s="7"/>
      <c r="K56" s="7"/>
      <c r="L56" s="7"/>
      <c r="M56" s="8">
        <f t="shared" si="4"/>
        <v>2.9043057500000002E-6</v>
      </c>
      <c r="N56" s="8">
        <f t="shared" si="7"/>
        <v>4.160111547263699E-5</v>
      </c>
      <c r="O56" s="8">
        <f t="shared" si="5"/>
        <v>2.5311393356910282E-5</v>
      </c>
      <c r="P56" s="8">
        <f t="shared" si="8"/>
        <v>3.6255900323176786E-4</v>
      </c>
      <c r="Q56" s="8">
        <f t="shared" si="6"/>
        <v>9.8229877984188401E-5</v>
      </c>
      <c r="R56" s="8">
        <f t="shared" si="9"/>
        <v>2.5263450924525692E-3</v>
      </c>
      <c r="S56" s="8" t="e">
        <f>((I56-Q56)/#REF!)-(R56*SIN(RADIANS(R56)))</f>
        <v>#REF!</v>
      </c>
      <c r="T56" s="8" t="e">
        <f>(DEGREES(ATAN(S56/#REF!))+R56)/2</f>
        <v>#REF!</v>
      </c>
      <c r="U56" s="8" t="e">
        <f>((J56-S56)/#REF!)-(T56*SIN(RADIANS(T56)))</f>
        <v>#REF!</v>
      </c>
      <c r="V56" s="8" t="e">
        <f>(DEGREES(ATAN(U56/#REF!))+T56)/2</f>
        <v>#REF!</v>
      </c>
      <c r="W56" s="8" t="e">
        <f>((K56-U56)/#REF!)-(V56*SIN(RADIANS(V56)))</f>
        <v>#REF!</v>
      </c>
      <c r="X56" s="8" t="e">
        <f>(DEGREES(ATAN(W56/#REF!))+V56)/2</f>
        <v>#REF!</v>
      </c>
      <c r="Y56" s="8" t="e">
        <f>((L56-W56)/#REF!)-(X56*SIN(RADIANS(X56)))</f>
        <v>#REF!</v>
      </c>
      <c r="Z56" s="9" t="e">
        <f t="shared" si="10"/>
        <v>#REF!</v>
      </c>
      <c r="AA56" s="8" t="e">
        <f t="shared" si="11"/>
        <v>#REF!</v>
      </c>
      <c r="AB56" s="8" t="e">
        <f t="shared" si="12"/>
        <v>#REF!</v>
      </c>
      <c r="AF56" s="20"/>
    </row>
    <row r="57" spans="1:32" x14ac:dyDescent="0.3">
      <c r="A57" s="7">
        <v>-2.2855999999999999E-4</v>
      </c>
      <c r="B57" s="7">
        <v>-4.1389999999999998E-4</v>
      </c>
      <c r="C57" s="7">
        <v>-4.6050000000000003E-4</v>
      </c>
      <c r="E57">
        <v>16.77</v>
      </c>
      <c r="F57" s="7">
        <f t="shared" si="1"/>
        <v>2.2855999999999999E-4</v>
      </c>
      <c r="G57" s="7">
        <f t="shared" si="2"/>
        <v>4.1389999999999998E-4</v>
      </c>
      <c r="H57" s="7">
        <f t="shared" si="3"/>
        <v>4.6050000000000003E-4</v>
      </c>
      <c r="I57" s="7"/>
      <c r="J57" s="7"/>
      <c r="K57" s="7"/>
      <c r="L57" s="7"/>
      <c r="M57" s="8">
        <f t="shared" si="4"/>
        <v>5.7139999999999998E-5</v>
      </c>
      <c r="N57" s="8">
        <f t="shared" si="7"/>
        <v>8.1847021028870828E-4</v>
      </c>
      <c r="O57" s="8">
        <f t="shared" si="5"/>
        <v>8.9178308153047207E-5</v>
      </c>
      <c r="P57" s="8">
        <f t="shared" si="8"/>
        <v>1.2773851701100355E-3</v>
      </c>
      <c r="Q57" s="8">
        <f t="shared" si="6"/>
        <v>3.0940626444371874E-4</v>
      </c>
      <c r="R57" s="8">
        <f t="shared" si="9"/>
        <v>8.0252228828401363E-3</v>
      </c>
      <c r="S57" s="8" t="e">
        <f>((I57-Q57)/#REF!)-(R57*SIN(RADIANS(R57)))</f>
        <v>#REF!</v>
      </c>
      <c r="T57" s="8" t="e">
        <f>(DEGREES(ATAN(S57/#REF!))+R57)/2</f>
        <v>#REF!</v>
      </c>
      <c r="U57" s="8" t="e">
        <f>((J57-S57)/#REF!)-(T57*SIN(RADIANS(T57)))</f>
        <v>#REF!</v>
      </c>
      <c r="V57" s="8" t="e">
        <f>(DEGREES(ATAN(U57/#REF!))+T57)/2</f>
        <v>#REF!</v>
      </c>
      <c r="W57" s="8" t="e">
        <f>((K57-U57)/#REF!)-(V57*SIN(RADIANS(V57)))</f>
        <v>#REF!</v>
      </c>
      <c r="X57" s="8" t="e">
        <f>(DEGREES(ATAN(W57/#REF!))+V57)/2</f>
        <v>#REF!</v>
      </c>
      <c r="Y57" s="8" t="e">
        <f>((L57-W57)/#REF!)-(X57*SIN(RADIANS(X57)))</f>
        <v>#REF!</v>
      </c>
      <c r="Z57" s="9" t="e">
        <f t="shared" si="10"/>
        <v>#REF!</v>
      </c>
      <c r="AA57" s="8" t="e">
        <f t="shared" si="11"/>
        <v>#REF!</v>
      </c>
      <c r="AB57" s="8" t="e">
        <f t="shared" si="12"/>
        <v>#REF!</v>
      </c>
      <c r="AF57" s="20"/>
    </row>
    <row r="58" spans="1:32" x14ac:dyDescent="0.3">
      <c r="A58" s="7">
        <v>-2.9342000000000002E-4</v>
      </c>
      <c r="B58" s="7">
        <v>-5.1741000000000005E-4</v>
      </c>
      <c r="C58" s="7">
        <v>-5.6725000000000005E-4</v>
      </c>
      <c r="E58">
        <v>17.16</v>
      </c>
      <c r="F58" s="7">
        <f t="shared" si="1"/>
        <v>2.9342000000000002E-4</v>
      </c>
      <c r="G58" s="7">
        <f t="shared" si="2"/>
        <v>5.1741000000000005E-4</v>
      </c>
      <c r="H58" s="7">
        <f t="shared" si="3"/>
        <v>5.6725000000000005E-4</v>
      </c>
      <c r="I58" s="7"/>
      <c r="J58" s="7"/>
      <c r="K58" s="7"/>
      <c r="L58" s="7"/>
      <c r="M58" s="8">
        <f t="shared" si="4"/>
        <v>7.3355000000000005E-5</v>
      </c>
      <c r="N58" s="8">
        <f t="shared" si="7"/>
        <v>1.0507329764277479E-3</v>
      </c>
      <c r="O58" s="8">
        <f t="shared" si="5"/>
        <v>1.1099448087063179E-4</v>
      </c>
      <c r="P58" s="8">
        <f t="shared" si="8"/>
        <v>1.5898788253751268E-3</v>
      </c>
      <c r="Q58" s="8">
        <f t="shared" si="6"/>
        <v>3.8016881566410669E-4</v>
      </c>
      <c r="R58" s="8">
        <f t="shared" si="9"/>
        <v>9.8708010423990151E-3</v>
      </c>
      <c r="S58" s="8" t="e">
        <f>((I58-Q58)/#REF!)-(R58*SIN(RADIANS(R58)))</f>
        <v>#REF!</v>
      </c>
      <c r="T58" s="8" t="e">
        <f>(DEGREES(ATAN(S58/#REF!))+R58)/2</f>
        <v>#REF!</v>
      </c>
      <c r="U58" s="8" t="e">
        <f>((J58-S58)/#REF!)-(T58*SIN(RADIANS(T58)))</f>
        <v>#REF!</v>
      </c>
      <c r="V58" s="8" t="e">
        <f>(DEGREES(ATAN(U58/#REF!))+T58)/2</f>
        <v>#REF!</v>
      </c>
      <c r="W58" s="8" t="e">
        <f>((K58-U58)/#REF!)-(V58*SIN(RADIANS(V58)))</f>
        <v>#REF!</v>
      </c>
      <c r="X58" s="8" t="e">
        <f>(DEGREES(ATAN(W58/#REF!))+V58)/2</f>
        <v>#REF!</v>
      </c>
      <c r="Y58" s="8" t="e">
        <f>((L58-W58)/#REF!)-(X58*SIN(RADIANS(X58)))</f>
        <v>#REF!</v>
      </c>
      <c r="Z58" s="9" t="e">
        <f t="shared" si="10"/>
        <v>#REF!</v>
      </c>
      <c r="AA58" s="8" t="e">
        <f t="shared" si="11"/>
        <v>#REF!</v>
      </c>
      <c r="AB58" s="8" t="e">
        <f t="shared" si="12"/>
        <v>#REF!</v>
      </c>
      <c r="AF58" s="20"/>
    </row>
    <row r="59" spans="1:32" x14ac:dyDescent="0.3">
      <c r="A59" s="7">
        <v>9.090426E-5</v>
      </c>
      <c r="B59" s="7">
        <v>4.7849058999999997E-5</v>
      </c>
      <c r="C59" s="7">
        <v>1.2323709E-5</v>
      </c>
      <c r="E59">
        <v>17.55</v>
      </c>
      <c r="F59" s="7">
        <f t="shared" si="1"/>
        <v>9.090426E-5</v>
      </c>
      <c r="G59" s="7">
        <f t="shared" si="2"/>
        <v>4.7849058999999997E-5</v>
      </c>
      <c r="H59" s="7">
        <f t="shared" si="3"/>
        <v>1.2323709E-5</v>
      </c>
      <c r="I59" s="7"/>
      <c r="J59" s="7"/>
      <c r="K59" s="7"/>
      <c r="L59" s="7"/>
      <c r="M59" s="8">
        <f t="shared" si="4"/>
        <v>2.2726065E-5</v>
      </c>
      <c r="N59" s="8">
        <f t="shared" si="7"/>
        <v>3.2552690235649169E-4</v>
      </c>
      <c r="O59" s="8">
        <f t="shared" si="5"/>
        <v>6.2788990136144782E-6</v>
      </c>
      <c r="P59" s="8">
        <f t="shared" si="8"/>
        <v>8.9938603367167446E-5</v>
      </c>
      <c r="Q59" s="8">
        <f t="shared" si="6"/>
        <v>5.0372004764692794E-6</v>
      </c>
      <c r="R59" s="8">
        <f t="shared" si="9"/>
        <v>1.6522360495911794E-4</v>
      </c>
      <c r="S59" s="8" t="e">
        <f>((I59-Q59)/#REF!)-(R59*SIN(RADIANS(R59)))</f>
        <v>#REF!</v>
      </c>
      <c r="T59" s="8" t="e">
        <f>(DEGREES(ATAN(S59/#REF!))+R59)/2</f>
        <v>#REF!</v>
      </c>
      <c r="U59" s="8" t="e">
        <f>((J59-S59)/#REF!)-(T59*SIN(RADIANS(T59)))</f>
        <v>#REF!</v>
      </c>
      <c r="V59" s="8" t="e">
        <f>(DEGREES(ATAN(U59/#REF!))+T59)/2</f>
        <v>#REF!</v>
      </c>
      <c r="W59" s="8" t="e">
        <f>((K59-U59)/#REF!)-(V59*SIN(RADIANS(V59)))</f>
        <v>#REF!</v>
      </c>
      <c r="X59" s="8" t="e">
        <f>(DEGREES(ATAN(W59/#REF!))+V59)/2</f>
        <v>#REF!</v>
      </c>
      <c r="Y59" s="8" t="e">
        <f>((L59-W59)/#REF!)-(X59*SIN(RADIANS(X59)))</f>
        <v>#REF!</v>
      </c>
      <c r="Z59" s="9" t="e">
        <f t="shared" si="10"/>
        <v>#REF!</v>
      </c>
      <c r="AA59" s="8" t="e">
        <f t="shared" si="11"/>
        <v>#REF!</v>
      </c>
      <c r="AB59" s="8" t="e">
        <f t="shared" si="12"/>
        <v>#REF!</v>
      </c>
      <c r="AF59" s="20"/>
    </row>
    <row r="60" spans="1:32" x14ac:dyDescent="0.3">
      <c r="A60" s="7">
        <v>-1.6540000000000001E-4</v>
      </c>
      <c r="B60" s="7">
        <v>-3.2581999999999999E-4</v>
      </c>
      <c r="C60" s="7">
        <v>-3.7086999999999998E-4</v>
      </c>
      <c r="E60">
        <v>17.940000000000001</v>
      </c>
      <c r="F60" s="7">
        <f t="shared" si="1"/>
        <v>1.6540000000000001E-4</v>
      </c>
      <c r="G60" s="7">
        <f t="shared" si="2"/>
        <v>3.2581999999999999E-4</v>
      </c>
      <c r="H60" s="7">
        <f t="shared" si="3"/>
        <v>3.7086999999999998E-4</v>
      </c>
      <c r="I60" s="7"/>
      <c r="J60" s="7"/>
      <c r="K60" s="7"/>
      <c r="L60" s="7"/>
      <c r="M60" s="8">
        <f t="shared" si="4"/>
        <v>4.1350000000000002E-5</v>
      </c>
      <c r="N60" s="8">
        <f t="shared" si="7"/>
        <v>5.9229512069539016E-4</v>
      </c>
      <c r="O60" s="8">
        <f t="shared" si="5"/>
        <v>7.1111377149190138E-5</v>
      </c>
      <c r="P60" s="8">
        <f t="shared" si="8"/>
        <v>1.0185954463956001E-3</v>
      </c>
      <c r="Q60" s="8">
        <f t="shared" si="6"/>
        <v>2.4978074394444008E-4</v>
      </c>
      <c r="R60" s="8">
        <f t="shared" si="9"/>
        <v>6.4723736502670052E-3</v>
      </c>
      <c r="S60" s="8" t="e">
        <f>((I60-Q60)/#REF!)-(R60*SIN(RADIANS(R60)))</f>
        <v>#REF!</v>
      </c>
      <c r="T60" s="8" t="e">
        <f>(DEGREES(ATAN(S60/#REF!))+R60)/2</f>
        <v>#REF!</v>
      </c>
      <c r="U60" s="8" t="e">
        <f>((J60-S60)/#REF!)-(T60*SIN(RADIANS(T60)))</f>
        <v>#REF!</v>
      </c>
      <c r="V60" s="8" t="e">
        <f>(DEGREES(ATAN(U60/#REF!))+T60)/2</f>
        <v>#REF!</v>
      </c>
      <c r="W60" s="8" t="e">
        <f>((K60-U60)/#REF!)-(V60*SIN(RADIANS(V60)))</f>
        <v>#REF!</v>
      </c>
      <c r="X60" s="8" t="e">
        <f>(DEGREES(ATAN(W60/#REF!))+V60)/2</f>
        <v>#REF!</v>
      </c>
      <c r="Y60" s="8" t="e">
        <f>((L60-W60)/#REF!)-(X60*SIN(RADIANS(X60)))</f>
        <v>#REF!</v>
      </c>
      <c r="Z60" s="9" t="e">
        <f t="shared" si="10"/>
        <v>#REF!</v>
      </c>
      <c r="AA60" s="8" t="e">
        <f t="shared" si="11"/>
        <v>#REF!</v>
      </c>
      <c r="AB60" s="8" t="e">
        <f t="shared" si="12"/>
        <v>#REF!</v>
      </c>
      <c r="AF60" s="20"/>
    </row>
    <row r="61" spans="1:32" x14ac:dyDescent="0.3">
      <c r="A61" s="7">
        <v>-1.1929E-4</v>
      </c>
      <c r="B61" s="7">
        <v>-2.6794999999999998E-4</v>
      </c>
      <c r="C61" s="7">
        <v>-3.1229000000000001E-4</v>
      </c>
      <c r="E61">
        <v>18.329999999999998</v>
      </c>
      <c r="F61" s="7">
        <f t="shared" si="1"/>
        <v>1.1929E-4</v>
      </c>
      <c r="G61" s="7">
        <f t="shared" si="2"/>
        <v>2.6794999999999998E-4</v>
      </c>
      <c r="H61" s="7">
        <f t="shared" si="3"/>
        <v>3.1229000000000001E-4</v>
      </c>
      <c r="I61" s="7"/>
      <c r="J61" s="7"/>
      <c r="K61" s="7"/>
      <c r="L61" s="7"/>
      <c r="M61" s="8">
        <f t="shared" si="4"/>
        <v>2.9822500000000001E-5</v>
      </c>
      <c r="N61" s="8">
        <f t="shared" si="7"/>
        <v>4.2717584612430936E-4</v>
      </c>
      <c r="O61" s="8">
        <f t="shared" si="5"/>
        <v>5.9528690137082326E-5</v>
      </c>
      <c r="P61" s="8">
        <f t="shared" si="8"/>
        <v>8.5268567613626617E-4</v>
      </c>
      <c r="Q61" s="8">
        <f t="shared" si="6"/>
        <v>2.1062173507041648E-4</v>
      </c>
      <c r="R61" s="8">
        <f t="shared" si="9"/>
        <v>5.4545663252912255E-3</v>
      </c>
      <c r="S61" s="8" t="e">
        <f>((I61-Q61)/#REF!)-(R61*SIN(RADIANS(R61)))</f>
        <v>#REF!</v>
      </c>
      <c r="T61" s="8" t="e">
        <f>(DEGREES(ATAN(S61/#REF!))+R61)/2</f>
        <v>#REF!</v>
      </c>
      <c r="U61" s="8" t="e">
        <f>((J61-S61)/#REF!)-(T61*SIN(RADIANS(T61)))</f>
        <v>#REF!</v>
      </c>
      <c r="V61" s="8" t="e">
        <f>(DEGREES(ATAN(U61/#REF!))+T61)/2</f>
        <v>#REF!</v>
      </c>
      <c r="W61" s="8" t="e">
        <f>((K61-U61)/#REF!)-(V61*SIN(RADIANS(V61)))</f>
        <v>#REF!</v>
      </c>
      <c r="X61" s="8" t="e">
        <f>(DEGREES(ATAN(W61/#REF!))+V61)/2</f>
        <v>#REF!</v>
      </c>
      <c r="Y61" s="8" t="e">
        <f>((L61-W61)/#REF!)-(X61*SIN(RADIANS(X61)))</f>
        <v>#REF!</v>
      </c>
      <c r="Z61" s="9" t="e">
        <f t="shared" si="10"/>
        <v>#REF!</v>
      </c>
      <c r="AA61" s="8" t="e">
        <f t="shared" si="11"/>
        <v>#REF!</v>
      </c>
      <c r="AB61" s="8" t="e">
        <f t="shared" si="12"/>
        <v>#REF!</v>
      </c>
      <c r="AF61" s="20"/>
    </row>
    <row r="62" spans="1:32" x14ac:dyDescent="0.3">
      <c r="A62" s="7">
        <v>-9.1848244000000006E-5</v>
      </c>
      <c r="B62" s="7">
        <v>-2.1058000000000001E-4</v>
      </c>
      <c r="C62" s="7">
        <v>-2.5253999999999999E-4</v>
      </c>
      <c r="E62">
        <v>18.72</v>
      </c>
      <c r="F62" s="7">
        <f t="shared" si="1"/>
        <v>9.1848244000000006E-5</v>
      </c>
      <c r="G62" s="7">
        <f t="shared" si="2"/>
        <v>2.1058000000000001E-4</v>
      </c>
      <c r="H62" s="7">
        <f t="shared" si="3"/>
        <v>2.5253999999999999E-4</v>
      </c>
      <c r="I62" s="7"/>
      <c r="J62" s="7"/>
      <c r="K62" s="7"/>
      <c r="L62" s="7"/>
      <c r="M62" s="8">
        <f t="shared" si="4"/>
        <v>2.2962061000000002E-5</v>
      </c>
      <c r="N62" s="8">
        <f t="shared" si="7"/>
        <v>3.289072960518738E-4</v>
      </c>
      <c r="O62" s="8">
        <f t="shared" si="5"/>
        <v>4.6902596652651208E-5</v>
      </c>
      <c r="P62" s="8">
        <f t="shared" si="8"/>
        <v>6.7183020906954401E-4</v>
      </c>
      <c r="Q62" s="8">
        <f t="shared" si="6"/>
        <v>1.713566251441292E-4</v>
      </c>
      <c r="R62" s="8">
        <f t="shared" si="9"/>
        <v>4.426753165214267E-3</v>
      </c>
      <c r="S62" s="8" t="e">
        <f>((I62-Q62)/#REF!)-(R62*SIN(RADIANS(R62)))</f>
        <v>#REF!</v>
      </c>
      <c r="T62" s="8" t="e">
        <f>(DEGREES(ATAN(S62/#REF!))+R62)/2</f>
        <v>#REF!</v>
      </c>
      <c r="U62" s="8" t="e">
        <f>((J62-S62)/#REF!)-(T62*SIN(RADIANS(T62)))</f>
        <v>#REF!</v>
      </c>
      <c r="V62" s="8" t="e">
        <f>(DEGREES(ATAN(U62/#REF!))+T62)/2</f>
        <v>#REF!</v>
      </c>
      <c r="W62" s="8" t="e">
        <f>((K62-U62)/#REF!)-(V62*SIN(RADIANS(V62)))</f>
        <v>#REF!</v>
      </c>
      <c r="X62" s="8" t="e">
        <f>(DEGREES(ATAN(W62/#REF!))+V62)/2</f>
        <v>#REF!</v>
      </c>
      <c r="Y62" s="8" t="e">
        <f>((L62-W62)/#REF!)-(X62*SIN(RADIANS(X62)))</f>
        <v>#REF!</v>
      </c>
      <c r="Z62" s="9" t="e">
        <f t="shared" si="10"/>
        <v>#REF!</v>
      </c>
      <c r="AA62" s="8" t="e">
        <f t="shared" si="11"/>
        <v>#REF!</v>
      </c>
      <c r="AB62" s="8" t="e">
        <f t="shared" si="12"/>
        <v>#REF!</v>
      </c>
      <c r="AF62" s="20"/>
    </row>
    <row r="63" spans="1:32" x14ac:dyDescent="0.3">
      <c r="A63" s="7">
        <v>-3.5272E-4</v>
      </c>
      <c r="B63" s="7">
        <v>-6.0835000000000001E-4</v>
      </c>
      <c r="C63" s="7">
        <v>-6.6160999999999998E-4</v>
      </c>
      <c r="E63">
        <v>19.11</v>
      </c>
      <c r="F63" s="7">
        <f t="shared" si="1"/>
        <v>3.5272E-4</v>
      </c>
      <c r="G63" s="7">
        <f t="shared" si="2"/>
        <v>6.0835000000000001E-4</v>
      </c>
      <c r="H63" s="7">
        <f t="shared" si="3"/>
        <v>6.6160999999999998E-4</v>
      </c>
      <c r="I63" s="7"/>
      <c r="J63" s="7"/>
      <c r="K63" s="7"/>
      <c r="L63" s="7"/>
      <c r="M63" s="8">
        <f t="shared" si="4"/>
        <v>8.8179999999999999E-5</v>
      </c>
      <c r="N63" s="8">
        <f t="shared" si="7"/>
        <v>1.2630854591612875E-3</v>
      </c>
      <c r="O63" s="8">
        <f t="shared" si="5"/>
        <v>1.3001465528105955E-4</v>
      </c>
      <c r="P63" s="8">
        <f t="shared" si="8"/>
        <v>1.8623227549574074E-3</v>
      </c>
      <c r="Q63" s="8">
        <f t="shared" si="6"/>
        <v>4.4293558828639728E-4</v>
      </c>
      <c r="R63" s="8">
        <f t="shared" si="9"/>
        <v>1.1505469149313169E-2</v>
      </c>
      <c r="S63" s="8" t="e">
        <f>((I63-Q63)/#REF!)-(R63*SIN(RADIANS(R63)))</f>
        <v>#REF!</v>
      </c>
      <c r="T63" s="8" t="e">
        <f>(DEGREES(ATAN(S63/#REF!))+R63)/2</f>
        <v>#REF!</v>
      </c>
      <c r="U63" s="8" t="e">
        <f>((J63-S63)/#REF!)-(T63*SIN(RADIANS(T63)))</f>
        <v>#REF!</v>
      </c>
      <c r="V63" s="8" t="e">
        <f>(DEGREES(ATAN(U63/#REF!))+T63)/2</f>
        <v>#REF!</v>
      </c>
      <c r="W63" s="8" t="e">
        <f>((K63-U63)/#REF!)-(V63*SIN(RADIANS(V63)))</f>
        <v>#REF!</v>
      </c>
      <c r="X63" s="8" t="e">
        <f>(DEGREES(ATAN(W63/#REF!))+V63)/2</f>
        <v>#REF!</v>
      </c>
      <c r="Y63" s="8" t="e">
        <f>((L63-W63)/#REF!)-(X63*SIN(RADIANS(X63)))</f>
        <v>#REF!</v>
      </c>
      <c r="Z63" s="9" t="e">
        <f t="shared" si="10"/>
        <v>#REF!</v>
      </c>
      <c r="AA63" s="8" t="e">
        <f t="shared" si="11"/>
        <v>#REF!</v>
      </c>
      <c r="AB63" s="8" t="e">
        <f t="shared" si="12"/>
        <v>#REF!</v>
      </c>
      <c r="AF63" s="20"/>
    </row>
    <row r="64" spans="1:32" x14ac:dyDescent="0.3">
      <c r="A64" s="7">
        <v>-7.7378747E-5</v>
      </c>
      <c r="B64" s="7">
        <v>-1.9604999999999999E-4</v>
      </c>
      <c r="C64" s="7">
        <v>-2.3830999999999999E-4</v>
      </c>
      <c r="E64" s="15">
        <v>19.5</v>
      </c>
      <c r="F64" s="7">
        <f t="shared" si="1"/>
        <v>7.7378747E-5</v>
      </c>
      <c r="G64" s="7">
        <f t="shared" si="2"/>
        <v>1.9604999999999999E-4</v>
      </c>
      <c r="H64" s="7">
        <f t="shared" si="3"/>
        <v>2.3830999999999999E-4</v>
      </c>
      <c r="I64" s="7"/>
      <c r="J64" s="7"/>
      <c r="K64" s="7"/>
      <c r="L64" s="7"/>
      <c r="M64" s="8">
        <f t="shared" si="4"/>
        <v>1.934468675E-5</v>
      </c>
      <c r="N64" s="8">
        <f t="shared" si="7"/>
        <v>2.7709222669225101E-4</v>
      </c>
      <c r="O64" s="8">
        <f t="shared" si="5"/>
        <v>4.4174988246918463E-5</v>
      </c>
      <c r="P64" s="8">
        <f t="shared" si="8"/>
        <v>6.3276009662138603E-4</v>
      </c>
      <c r="Q64" s="8">
        <f t="shared" si="6"/>
        <v>1.6177218841844398E-4</v>
      </c>
      <c r="R64" s="8">
        <f t="shared" si="9"/>
        <v>4.1784065411531474E-3</v>
      </c>
      <c r="S64" s="8" t="e">
        <f>((I64-Q64)/#REF!)-(R64*SIN(RADIANS(R64)))</f>
        <v>#REF!</v>
      </c>
      <c r="T64" s="8" t="e">
        <f>(DEGREES(ATAN(S64/#REF!))+R64)/2</f>
        <v>#REF!</v>
      </c>
      <c r="U64" s="8" t="e">
        <f>((J64-S64)/#REF!)-(T64*SIN(RADIANS(T64)))</f>
        <v>#REF!</v>
      </c>
      <c r="V64" s="8" t="e">
        <f>(DEGREES(ATAN(U64/#REF!))+T64)/2</f>
        <v>#REF!</v>
      </c>
      <c r="W64" s="8" t="e">
        <f>((K64-U64)/#REF!)-(V64*SIN(RADIANS(V64)))</f>
        <v>#REF!</v>
      </c>
      <c r="X64" s="8" t="e">
        <f>(DEGREES(ATAN(W64/#REF!))+V64)/2</f>
        <v>#REF!</v>
      </c>
      <c r="Y64" s="8" t="e">
        <f>((L64-W64)/#REF!)-(X64*SIN(RADIANS(X64)))</f>
        <v>#REF!</v>
      </c>
      <c r="Z64" s="9" t="e">
        <f t="shared" si="10"/>
        <v>#REF!</v>
      </c>
      <c r="AA64" s="8" t="e">
        <f t="shared" si="11"/>
        <v>#REF!</v>
      </c>
      <c r="AB64" s="8" t="e">
        <f t="shared" si="12"/>
        <v>#REF!</v>
      </c>
      <c r="AF64" s="20"/>
    </row>
    <row r="65" spans="1:32" x14ac:dyDescent="0.3">
      <c r="A65" s="7">
        <v>-1.2694E-4</v>
      </c>
      <c r="B65" s="7">
        <v>-2.7158999999999999E-4</v>
      </c>
      <c r="C65" s="7">
        <v>-3.1617E-4</v>
      </c>
      <c r="E65">
        <v>19.89</v>
      </c>
      <c r="F65" s="7">
        <f t="shared" si="1"/>
        <v>1.2694E-4</v>
      </c>
      <c r="G65" s="7">
        <f t="shared" si="2"/>
        <v>2.7158999999999999E-4</v>
      </c>
      <c r="H65" s="7">
        <f t="shared" si="3"/>
        <v>3.1617E-4</v>
      </c>
      <c r="I65" s="7"/>
      <c r="J65" s="7"/>
      <c r="K65" s="7"/>
      <c r="L65" s="7"/>
      <c r="M65" s="8">
        <f t="shared" si="4"/>
        <v>3.1735E-5</v>
      </c>
      <c r="N65" s="8">
        <f t="shared" si="7"/>
        <v>4.5457039070237931E-4</v>
      </c>
      <c r="O65" s="8">
        <f t="shared" si="5"/>
        <v>5.9960143552162875E-5</v>
      </c>
      <c r="P65" s="8">
        <f t="shared" si="8"/>
        <v>8.588657910700428E-4</v>
      </c>
      <c r="Q65" s="8">
        <f t="shared" si="6"/>
        <v>2.1349533927750134E-4</v>
      </c>
      <c r="R65" s="8">
        <f t="shared" si="9"/>
        <v>5.5262586277228304E-3</v>
      </c>
      <c r="S65" s="8" t="e">
        <f>((I65-Q65)/#REF!)-(R65*SIN(RADIANS(R65)))</f>
        <v>#REF!</v>
      </c>
      <c r="T65" s="8" t="e">
        <f>(DEGREES(ATAN(S65/#REF!))+R65)/2</f>
        <v>#REF!</v>
      </c>
      <c r="U65" s="8" t="e">
        <f>((J65-S65)/#REF!)-(T65*SIN(RADIANS(T65)))</f>
        <v>#REF!</v>
      </c>
      <c r="V65" s="8" t="e">
        <f>(DEGREES(ATAN(U65/#REF!))+T65)/2</f>
        <v>#REF!</v>
      </c>
      <c r="W65" s="8" t="e">
        <f>((K65-U65)/#REF!)-(V65*SIN(RADIANS(V65)))</f>
        <v>#REF!</v>
      </c>
      <c r="X65" s="8" t="e">
        <f>(DEGREES(ATAN(W65/#REF!))+V65)/2</f>
        <v>#REF!</v>
      </c>
      <c r="Y65" s="8" t="e">
        <f>((L65-W65)/#REF!)-(X65*SIN(RADIANS(X65)))</f>
        <v>#REF!</v>
      </c>
      <c r="Z65" s="9" t="e">
        <f t="shared" si="10"/>
        <v>#REF!</v>
      </c>
      <c r="AA65" s="8" t="e">
        <f t="shared" si="11"/>
        <v>#REF!</v>
      </c>
      <c r="AB65" s="8" t="e">
        <f t="shared" si="12"/>
        <v>#REF!</v>
      </c>
      <c r="AF65" s="20"/>
    </row>
    <row r="66" spans="1:32" x14ac:dyDescent="0.3">
      <c r="A66" s="7">
        <v>-1.2747999999999999E-4</v>
      </c>
      <c r="B66" s="7">
        <v>-2.7988999999999998E-4</v>
      </c>
      <c r="C66" s="7">
        <v>-3.2520999999999998E-4</v>
      </c>
      <c r="E66">
        <v>20.28</v>
      </c>
      <c r="F66" s="7">
        <f t="shared" si="1"/>
        <v>1.2747999999999999E-4</v>
      </c>
      <c r="G66" s="7">
        <f t="shared" si="2"/>
        <v>2.7988999999999998E-4</v>
      </c>
      <c r="H66" s="7">
        <f t="shared" si="3"/>
        <v>3.2520999999999998E-4</v>
      </c>
      <c r="I66" s="7"/>
      <c r="J66" s="7"/>
      <c r="K66" s="7"/>
      <c r="L66" s="7"/>
      <c r="M66" s="8">
        <f t="shared" si="4"/>
        <v>3.1869999999999998E-5</v>
      </c>
      <c r="N66" s="8">
        <f t="shared" si="7"/>
        <v>4.5650412326082358E-4</v>
      </c>
      <c r="O66" s="8">
        <f t="shared" si="5"/>
        <v>6.2001362803398033E-5</v>
      </c>
      <c r="P66" s="8">
        <f t="shared" si="8"/>
        <v>8.881041031024038E-4</v>
      </c>
      <c r="Q66" s="8">
        <f t="shared" si="6"/>
        <v>2.1932676508099416E-4</v>
      </c>
      <c r="R66" s="8">
        <f t="shared" si="9"/>
        <v>5.6800928154959124E-3</v>
      </c>
      <c r="S66" s="8" t="e">
        <f>((I66-Q66)/#REF!)-(R66*SIN(RADIANS(R66)))</f>
        <v>#REF!</v>
      </c>
      <c r="T66" s="8" t="e">
        <f>(DEGREES(ATAN(S66/#REF!))+R66)/2</f>
        <v>#REF!</v>
      </c>
      <c r="U66" s="8" t="e">
        <f>((J66-S66)/#REF!)-(T66*SIN(RADIANS(T66)))</f>
        <v>#REF!</v>
      </c>
      <c r="V66" s="8" t="e">
        <f>(DEGREES(ATAN(U66/#REF!))+T66)/2</f>
        <v>#REF!</v>
      </c>
      <c r="W66" s="8" t="e">
        <f>((K66-U66)/#REF!)-(V66*SIN(RADIANS(V66)))</f>
        <v>#REF!</v>
      </c>
      <c r="X66" s="8" t="e">
        <f>(DEGREES(ATAN(W66/#REF!))+V66)/2</f>
        <v>#REF!</v>
      </c>
      <c r="Y66" s="8" t="e">
        <f>((L66-W66)/#REF!)-(X66*SIN(RADIANS(X66)))</f>
        <v>#REF!</v>
      </c>
      <c r="Z66" s="9" t="e">
        <f t="shared" si="10"/>
        <v>#REF!</v>
      </c>
      <c r="AA66" s="8" t="e">
        <f t="shared" si="11"/>
        <v>#REF!</v>
      </c>
      <c r="AB66" s="8" t="e">
        <f t="shared" si="12"/>
        <v>#REF!</v>
      </c>
      <c r="AF66" s="20"/>
    </row>
    <row r="67" spans="1:32" x14ac:dyDescent="0.3">
      <c r="A67" s="7">
        <v>-1.2964000000000001E-4</v>
      </c>
      <c r="B67" s="7">
        <v>-2.6875999999999999E-4</v>
      </c>
      <c r="C67" s="7">
        <v>-3.1303E-4</v>
      </c>
      <c r="E67">
        <v>20.67</v>
      </c>
      <c r="F67" s="7">
        <f t="shared" si="1"/>
        <v>1.2964000000000001E-4</v>
      </c>
      <c r="G67" s="7">
        <f t="shared" si="2"/>
        <v>2.6875999999999999E-4</v>
      </c>
      <c r="H67" s="7">
        <f t="shared" si="3"/>
        <v>3.1303E-4</v>
      </c>
      <c r="I67" s="7"/>
      <c r="J67" s="7"/>
      <c r="K67" s="7"/>
      <c r="L67" s="7"/>
      <c r="M67" s="8">
        <f t="shared" si="4"/>
        <v>3.2410000000000003E-5</v>
      </c>
      <c r="N67" s="8">
        <f t="shared" si="7"/>
        <v>4.642390534945904E-4</v>
      </c>
      <c r="O67" s="8">
        <f t="shared" si="5"/>
        <v>5.908373850306918E-5</v>
      </c>
      <c r="P67" s="8">
        <f t="shared" si="8"/>
        <v>8.4631221345856647E-4</v>
      </c>
      <c r="Q67" s="8">
        <f t="shared" si="6"/>
        <v>2.1160938375839919E-4</v>
      </c>
      <c r="R67" s="8">
        <f t="shared" si="9"/>
        <v>5.4749579688321958E-3</v>
      </c>
      <c r="S67" s="8" t="e">
        <f>((I67-Q67)/#REF!)-(R67*SIN(RADIANS(R67)))</f>
        <v>#REF!</v>
      </c>
      <c r="T67" s="8" t="e">
        <f>(DEGREES(ATAN(S67/#REF!))+R67)/2</f>
        <v>#REF!</v>
      </c>
      <c r="U67" s="8" t="e">
        <f>((J67-S67)/#REF!)-(T67*SIN(RADIANS(T67)))</f>
        <v>#REF!</v>
      </c>
      <c r="V67" s="8" t="e">
        <f>(DEGREES(ATAN(U67/#REF!))+T67)/2</f>
        <v>#REF!</v>
      </c>
      <c r="W67" s="8" t="e">
        <f>((K67-U67)/#REF!)-(V67*SIN(RADIANS(V67)))</f>
        <v>#REF!</v>
      </c>
      <c r="X67" s="8" t="e">
        <f>(DEGREES(ATAN(W67/#REF!))+V67)/2</f>
        <v>#REF!</v>
      </c>
      <c r="Y67" s="8" t="e">
        <f>((L67-W67)/#REF!)-(X67*SIN(RADIANS(X67)))</f>
        <v>#REF!</v>
      </c>
      <c r="Z67" s="9" t="e">
        <f t="shared" si="10"/>
        <v>#REF!</v>
      </c>
      <c r="AA67" s="8" t="e">
        <f t="shared" si="11"/>
        <v>#REF!</v>
      </c>
      <c r="AB67" s="8" t="e">
        <f t="shared" si="12"/>
        <v>#REF!</v>
      </c>
      <c r="AF67" s="20"/>
    </row>
    <row r="68" spans="1:32" x14ac:dyDescent="0.3">
      <c r="A68" s="7">
        <v>-1.964E-4</v>
      </c>
      <c r="B68" s="7">
        <v>-3.8287E-4</v>
      </c>
      <c r="C68" s="7">
        <v>-4.3124999999999999E-4</v>
      </c>
      <c r="E68">
        <v>21.06</v>
      </c>
      <c r="F68" s="7">
        <f t="shared" si="1"/>
        <v>1.964E-4</v>
      </c>
      <c r="G68" s="7">
        <f t="shared" si="2"/>
        <v>3.8287E-4</v>
      </c>
      <c r="H68" s="7">
        <f t="shared" si="3"/>
        <v>4.3124999999999999E-4</v>
      </c>
      <c r="I68" s="7"/>
      <c r="J68" s="7"/>
      <c r="K68" s="7"/>
      <c r="L68" s="7"/>
      <c r="M68" s="8">
        <f t="shared" si="4"/>
        <v>4.9100000000000001E-5</v>
      </c>
      <c r="N68" s="8">
        <f t="shared" si="7"/>
        <v>7.0330569348776189E-4</v>
      </c>
      <c r="O68" s="8">
        <f t="shared" si="5"/>
        <v>8.3433866922613082E-5</v>
      </c>
      <c r="P68" s="8">
        <f t="shared" si="8"/>
        <v>1.195102110607153E-3</v>
      </c>
      <c r="Q68" s="8">
        <f t="shared" si="6"/>
        <v>2.8982184956688088E-4</v>
      </c>
      <c r="R68" s="8">
        <f t="shared" si="9"/>
        <v>7.5165379169637222E-3</v>
      </c>
      <c r="S68" s="8" t="e">
        <f>((I68-Q68)/#REF!)-(R68*SIN(RADIANS(R68)))</f>
        <v>#REF!</v>
      </c>
      <c r="T68" s="8" t="e">
        <f>(DEGREES(ATAN(S68/#REF!))+R68)/2</f>
        <v>#REF!</v>
      </c>
      <c r="U68" s="8" t="e">
        <f>((J68-S68)/#REF!)-(T68*SIN(RADIANS(T68)))</f>
        <v>#REF!</v>
      </c>
      <c r="V68" s="8" t="e">
        <f>(DEGREES(ATAN(U68/#REF!))+T68)/2</f>
        <v>#REF!</v>
      </c>
      <c r="W68" s="8" t="e">
        <f>((K68-U68)/#REF!)-(V68*SIN(RADIANS(V68)))</f>
        <v>#REF!</v>
      </c>
      <c r="X68" s="8" t="e">
        <f>(DEGREES(ATAN(W68/#REF!))+V68)/2</f>
        <v>#REF!</v>
      </c>
      <c r="Y68" s="8" t="e">
        <f>((L68-W68)/#REF!)-(X68*SIN(RADIANS(X68)))</f>
        <v>#REF!</v>
      </c>
      <c r="Z68" s="9" t="e">
        <f t="shared" si="10"/>
        <v>#REF!</v>
      </c>
      <c r="AA68" s="8" t="e">
        <f t="shared" si="11"/>
        <v>#REF!</v>
      </c>
      <c r="AB68" s="8" t="e">
        <f t="shared" si="12"/>
        <v>#REF!</v>
      </c>
      <c r="AF68" s="20"/>
    </row>
    <row r="69" spans="1:32" x14ac:dyDescent="0.3">
      <c r="A69" s="7">
        <v>-4.8817526999999999E-5</v>
      </c>
      <c r="B69" s="7">
        <v>-1.5438999999999999E-4</v>
      </c>
      <c r="C69" s="7">
        <v>-1.9616999999999999E-4</v>
      </c>
      <c r="E69">
        <v>21.45</v>
      </c>
      <c r="F69" s="7">
        <f t="shared" si="1"/>
        <v>4.8817526999999999E-5</v>
      </c>
      <c r="G69" s="7">
        <f t="shared" si="2"/>
        <v>1.5438999999999999E-4</v>
      </c>
      <c r="H69" s="7">
        <f t="shared" si="3"/>
        <v>1.9616999999999999E-4</v>
      </c>
      <c r="I69" s="7"/>
      <c r="J69" s="7"/>
      <c r="K69" s="7"/>
      <c r="L69" s="7"/>
      <c r="M69" s="8">
        <f t="shared" si="4"/>
        <v>1.220438175E-5</v>
      </c>
      <c r="N69" s="8">
        <f t="shared" si="7"/>
        <v>1.7481489145982899E-4</v>
      </c>
      <c r="O69" s="8">
        <f t="shared" si="5"/>
        <v>3.5545871185582258E-5</v>
      </c>
      <c r="P69" s="8">
        <f t="shared" si="8"/>
        <v>5.0915709949898413E-4</v>
      </c>
      <c r="Q69" s="8">
        <f t="shared" si="6"/>
        <v>1.3384891607051371E-4</v>
      </c>
      <c r="R69" s="8">
        <f t="shared" si="9"/>
        <v>3.4499860295149477E-3</v>
      </c>
      <c r="S69" s="8" t="e">
        <f>((I69-Q69)/#REF!)-(R69*SIN(RADIANS(R69)))</f>
        <v>#REF!</v>
      </c>
      <c r="T69" s="8" t="e">
        <f>(DEGREES(ATAN(S69/#REF!))+R69)/2</f>
        <v>#REF!</v>
      </c>
      <c r="U69" s="8" t="e">
        <f>((J69-S69)/#REF!)-(T69*SIN(RADIANS(T69)))</f>
        <v>#REF!</v>
      </c>
      <c r="V69" s="8" t="e">
        <f>(DEGREES(ATAN(U69/#REF!))+T69)/2</f>
        <v>#REF!</v>
      </c>
      <c r="W69" s="8" t="e">
        <f>((K69-U69)/#REF!)-(V69*SIN(RADIANS(V69)))</f>
        <v>#REF!</v>
      </c>
      <c r="X69" s="8" t="e">
        <f>(DEGREES(ATAN(W69/#REF!))+V69)/2</f>
        <v>#REF!</v>
      </c>
      <c r="Y69" s="8" t="e">
        <f>((L69-W69)/#REF!)-(X69*SIN(RADIANS(X69)))</f>
        <v>#REF!</v>
      </c>
      <c r="Z69" s="9" t="e">
        <f t="shared" si="10"/>
        <v>#REF!</v>
      </c>
      <c r="AA69" s="8" t="e">
        <f t="shared" si="11"/>
        <v>#REF!</v>
      </c>
      <c r="AB69" s="8" t="e">
        <f t="shared" si="12"/>
        <v>#REF!</v>
      </c>
      <c r="AF69" s="20"/>
    </row>
    <row r="70" spans="1:32" x14ac:dyDescent="0.3">
      <c r="A70" s="7">
        <v>-2.2917E-4</v>
      </c>
      <c r="B70" s="7">
        <v>-4.2402999999999999E-4</v>
      </c>
      <c r="C70" s="7">
        <v>-4.7325999999999998E-4</v>
      </c>
      <c r="E70">
        <v>21.84</v>
      </c>
      <c r="F70" s="7">
        <f t="shared" si="1"/>
        <v>2.2917E-4</v>
      </c>
      <c r="G70" s="7">
        <f t="shared" si="2"/>
        <v>4.2402999999999999E-4</v>
      </c>
      <c r="H70" s="7">
        <f t="shared" si="3"/>
        <v>4.7325999999999998E-4</v>
      </c>
      <c r="I70" s="7"/>
      <c r="J70" s="7"/>
      <c r="K70" s="7"/>
      <c r="L70" s="7"/>
      <c r="M70" s="8">
        <f t="shared" si="4"/>
        <v>5.7292500000000001E-5</v>
      </c>
      <c r="N70" s="8">
        <f t="shared" si="7"/>
        <v>8.2065461188219767E-4</v>
      </c>
      <c r="O70" s="8">
        <f t="shared" si="5"/>
        <v>9.1672620661413377E-5</v>
      </c>
      <c r="P70" s="8">
        <f t="shared" si="8"/>
        <v>1.3131135649707933E-3</v>
      </c>
      <c r="Q70" s="8">
        <f t="shared" si="6"/>
        <v>3.1795938864173184E-4</v>
      </c>
      <c r="R70" s="8">
        <f t="shared" si="9"/>
        <v>8.2472778655659565E-3</v>
      </c>
      <c r="S70" s="8" t="e">
        <f>((I70-Q70)/#REF!)-(R70*SIN(RADIANS(R70)))</f>
        <v>#REF!</v>
      </c>
      <c r="T70" s="8" t="e">
        <f>(DEGREES(ATAN(S70/#REF!))+R70)/2</f>
        <v>#REF!</v>
      </c>
      <c r="U70" s="8" t="e">
        <f>((J70-S70)/#REF!)-(T70*SIN(RADIANS(T70)))</f>
        <v>#REF!</v>
      </c>
      <c r="V70" s="8" t="e">
        <f>(DEGREES(ATAN(U70/#REF!))+T70)/2</f>
        <v>#REF!</v>
      </c>
      <c r="W70" s="8" t="e">
        <f>((K70-U70)/#REF!)-(V70*SIN(RADIANS(V70)))</f>
        <v>#REF!</v>
      </c>
      <c r="X70" s="8" t="e">
        <f>(DEGREES(ATAN(W70/#REF!))+V70)/2</f>
        <v>#REF!</v>
      </c>
      <c r="Y70" s="8" t="e">
        <f>((L70-W70)/#REF!)-(X70*SIN(RADIANS(X70)))</f>
        <v>#REF!</v>
      </c>
      <c r="Z70" s="9" t="e">
        <f t="shared" si="10"/>
        <v>#REF!</v>
      </c>
      <c r="AA70" s="8" t="e">
        <f t="shared" si="11"/>
        <v>#REF!</v>
      </c>
      <c r="AB70" s="8" t="e">
        <f t="shared" si="12"/>
        <v>#REF!</v>
      </c>
      <c r="AF70" s="20"/>
    </row>
    <row r="71" spans="1:32" x14ac:dyDescent="0.3">
      <c r="A71" s="7">
        <v>-1.8647E-4</v>
      </c>
      <c r="B71" s="7">
        <v>-3.6295000000000001E-4</v>
      </c>
      <c r="C71" s="7">
        <v>-4.1072E-4</v>
      </c>
      <c r="E71">
        <v>22.23</v>
      </c>
      <c r="F71" s="7">
        <f t="shared" si="1"/>
        <v>1.8647E-4</v>
      </c>
      <c r="G71" s="7">
        <f t="shared" si="2"/>
        <v>3.6295000000000001E-4</v>
      </c>
      <c r="H71" s="7">
        <f t="shared" si="3"/>
        <v>4.1072E-4</v>
      </c>
      <c r="I71" s="7"/>
      <c r="J71" s="7"/>
      <c r="K71" s="7"/>
      <c r="L71" s="7"/>
      <c r="M71" s="8">
        <f t="shared" si="4"/>
        <v>4.6617499999999999E-5</v>
      </c>
      <c r="N71" s="8">
        <f t="shared" si="7"/>
        <v>6.6774650033254676E-4</v>
      </c>
      <c r="O71" s="8">
        <f t="shared" si="5"/>
        <v>7.907534283188072E-5</v>
      </c>
      <c r="P71" s="8">
        <f t="shared" si="8"/>
        <v>1.1326708518066564E-3</v>
      </c>
      <c r="Q71" s="8">
        <f t="shared" si="6"/>
        <v>2.7634815605612336E-4</v>
      </c>
      <c r="R71" s="8">
        <f t="shared" si="9"/>
        <v>7.163661566876184E-3</v>
      </c>
      <c r="S71" s="8" t="e">
        <f>((I71-Q71)/#REF!)-(R71*SIN(RADIANS(R71)))</f>
        <v>#REF!</v>
      </c>
      <c r="T71" s="8" t="e">
        <f>(DEGREES(ATAN(S71/#REF!))+R71)/2</f>
        <v>#REF!</v>
      </c>
      <c r="U71" s="8" t="e">
        <f>((J71-S71)/#REF!)-(T71*SIN(RADIANS(T71)))</f>
        <v>#REF!</v>
      </c>
      <c r="V71" s="8" t="e">
        <f>(DEGREES(ATAN(U71/#REF!))+T71)/2</f>
        <v>#REF!</v>
      </c>
      <c r="W71" s="8" t="e">
        <f>((K71-U71)/#REF!)-(V71*SIN(RADIANS(V71)))</f>
        <v>#REF!</v>
      </c>
      <c r="X71" s="8" t="e">
        <f>(DEGREES(ATAN(W71/#REF!))+V71)/2</f>
        <v>#REF!</v>
      </c>
      <c r="Y71" s="8" t="e">
        <f>((L71-W71)/#REF!)-(X71*SIN(RADIANS(X71)))</f>
        <v>#REF!</v>
      </c>
      <c r="Z71" s="9" t="e">
        <f t="shared" si="10"/>
        <v>#REF!</v>
      </c>
      <c r="AA71" s="8" t="e">
        <f t="shared" si="11"/>
        <v>#REF!</v>
      </c>
      <c r="AB71" s="8" t="e">
        <f t="shared" si="12"/>
        <v>#REF!</v>
      </c>
      <c r="AF71" s="20"/>
    </row>
    <row r="72" spans="1:32" s="15" customFormat="1" x14ac:dyDescent="0.3">
      <c r="A72" s="12">
        <v>-7.1992273000000005E-5</v>
      </c>
      <c r="B72" s="12">
        <v>-1.9013E-4</v>
      </c>
      <c r="C72" s="12">
        <v>-2.3327999999999999E-4</v>
      </c>
      <c r="E72">
        <v>22.62</v>
      </c>
      <c r="F72" s="7">
        <f t="shared" si="1"/>
        <v>7.1992273000000005E-5</v>
      </c>
      <c r="G72" s="7">
        <f t="shared" si="2"/>
        <v>1.9013E-4</v>
      </c>
      <c r="H72" s="7">
        <f t="shared" si="3"/>
        <v>2.3327999999999999E-4</v>
      </c>
      <c r="I72" s="12"/>
      <c r="J72" s="12"/>
      <c r="K72" s="12"/>
      <c r="L72" s="12"/>
      <c r="M72" s="13">
        <f t="shared" si="4"/>
        <v>1.7998068250000001E-5</v>
      </c>
      <c r="N72" s="13">
        <f t="shared" si="7"/>
        <v>2.5780333752661205E-4</v>
      </c>
      <c r="O72" s="13">
        <f t="shared" si="5"/>
        <v>4.3031822946984038E-5</v>
      </c>
      <c r="P72" s="13">
        <f t="shared" si="8"/>
        <v>6.1638545988031959E-4</v>
      </c>
      <c r="Q72" s="13">
        <f t="shared" si="6"/>
        <v>1.5853351649668628E-4</v>
      </c>
      <c r="R72" s="13">
        <f t="shared" si="9"/>
        <v>4.0929016273497237E-3</v>
      </c>
      <c r="S72" s="13" t="e">
        <f>((I72-Q72)/#REF!)-(R72*SIN(RADIANS(R72)))</f>
        <v>#REF!</v>
      </c>
      <c r="T72" s="13" t="e">
        <f>(DEGREES(ATAN(S72/#REF!))+R72)/2</f>
        <v>#REF!</v>
      </c>
      <c r="U72" s="13" t="e">
        <f>((J72-S72)/#REF!)-(T72*SIN(RADIANS(T72)))</f>
        <v>#REF!</v>
      </c>
      <c r="V72" s="13" t="e">
        <f>(DEGREES(ATAN(U72/#REF!))+T72)/2</f>
        <v>#REF!</v>
      </c>
      <c r="W72" s="13" t="e">
        <f>((K72-U72)/#REF!)-(V72*SIN(RADIANS(V72)))</f>
        <v>#REF!</v>
      </c>
      <c r="X72" s="13" t="e">
        <f>(DEGREES(ATAN(W72/#REF!))+V72)/2</f>
        <v>#REF!</v>
      </c>
      <c r="Y72" s="13" t="e">
        <f>((L72-W72)/#REF!)-(X72*SIN(RADIANS(X72)))</f>
        <v>#REF!</v>
      </c>
      <c r="Z72" s="14" t="e">
        <f t="shared" si="10"/>
        <v>#REF!</v>
      </c>
      <c r="AA72" s="13" t="e">
        <f t="shared" si="11"/>
        <v>#REF!</v>
      </c>
      <c r="AB72" s="13" t="e">
        <f t="shared" si="12"/>
        <v>#REF!</v>
      </c>
      <c r="AF72" s="21"/>
    </row>
    <row r="73" spans="1:32" x14ac:dyDescent="0.3">
      <c r="A73" s="7">
        <v>-1.6202999999999999E-4</v>
      </c>
      <c r="B73" s="7">
        <v>-3.3073E-4</v>
      </c>
      <c r="C73" s="7">
        <v>-3.7814000000000001E-4</v>
      </c>
      <c r="E73">
        <v>23.01</v>
      </c>
      <c r="F73" s="7">
        <f t="shared" si="1"/>
        <v>1.6202999999999999E-4</v>
      </c>
      <c r="G73" s="7">
        <f t="shared" si="2"/>
        <v>3.3073E-4</v>
      </c>
      <c r="H73" s="7">
        <f t="shared" si="3"/>
        <v>3.7814000000000001E-4</v>
      </c>
      <c r="I73" s="7"/>
      <c r="J73" s="7"/>
      <c r="K73" s="7"/>
      <c r="L73" s="7"/>
      <c r="M73" s="8">
        <f t="shared" si="4"/>
        <v>4.0507499999999998E-5</v>
      </c>
      <c r="N73" s="8">
        <f t="shared" si="7"/>
        <v>5.8022719713671071E-4</v>
      </c>
      <c r="O73" s="8">
        <f t="shared" si="5"/>
        <v>7.2549749111703292E-5</v>
      </c>
      <c r="P73" s="8">
        <f t="shared" si="8"/>
        <v>1.039198607094444E-3</v>
      </c>
      <c r="Q73" s="8">
        <f t="shared" si="6"/>
        <v>2.5463969400736164E-4</v>
      </c>
      <c r="R73" s="8">
        <f t="shared" si="9"/>
        <v>6.5986741136047763E-3</v>
      </c>
      <c r="S73" s="8" t="e">
        <f>((I73-Q73)/#REF!)-(R73*SIN(RADIANS(R73)))</f>
        <v>#REF!</v>
      </c>
      <c r="T73" s="8" t="e">
        <f>(DEGREES(ATAN(S73/#REF!))+R73)/2</f>
        <v>#REF!</v>
      </c>
      <c r="U73" s="8" t="e">
        <f>((J73-S73)/#REF!)-(T73*SIN(RADIANS(T73)))</f>
        <v>#REF!</v>
      </c>
      <c r="V73" s="8" t="e">
        <f>(DEGREES(ATAN(U73/#REF!))+T73)/2</f>
        <v>#REF!</v>
      </c>
      <c r="W73" s="8" t="e">
        <f>((K73-U73)/#REF!)-(V73*SIN(RADIANS(V73)))</f>
        <v>#REF!</v>
      </c>
      <c r="X73" s="8" t="e">
        <f>(DEGREES(ATAN(W73/#REF!))+V73)/2</f>
        <v>#REF!</v>
      </c>
      <c r="Y73" s="8" t="e">
        <f>((L73-W73)/#REF!)-(X73*SIN(RADIANS(X73)))</f>
        <v>#REF!</v>
      </c>
      <c r="Z73" s="9" t="e">
        <f t="shared" si="10"/>
        <v>#REF!</v>
      </c>
      <c r="AA73" s="8" t="e">
        <f t="shared" si="11"/>
        <v>#REF!</v>
      </c>
      <c r="AB73" s="8" t="e">
        <f t="shared" si="12"/>
        <v>#REF!</v>
      </c>
      <c r="AF73" s="20"/>
    </row>
    <row r="74" spans="1:32" x14ac:dyDescent="0.3">
      <c r="A74" s="7">
        <v>-1.5562E-4</v>
      </c>
      <c r="B74" s="7">
        <v>-3.1278000000000002E-4</v>
      </c>
      <c r="C74" s="7">
        <v>-3.5923999999999998E-4</v>
      </c>
      <c r="E74">
        <v>23.4</v>
      </c>
      <c r="F74" s="7">
        <f t="shared" si="1"/>
        <v>1.5562E-4</v>
      </c>
      <c r="G74" s="7">
        <f t="shared" si="2"/>
        <v>3.1278000000000002E-4</v>
      </c>
      <c r="H74" s="7">
        <f t="shared" si="3"/>
        <v>3.5923999999999998E-4</v>
      </c>
      <c r="I74" s="7"/>
      <c r="J74" s="7"/>
      <c r="K74" s="7"/>
      <c r="L74" s="7"/>
      <c r="M74" s="8">
        <f t="shared" si="4"/>
        <v>3.8905000000000001E-5</v>
      </c>
      <c r="N74" s="8">
        <f t="shared" si="7"/>
        <v>5.5727307547154433E-4</v>
      </c>
      <c r="O74" s="8">
        <f t="shared" si="5"/>
        <v>6.8463329822749961E-5</v>
      </c>
      <c r="P74" s="8">
        <f t="shared" si="8"/>
        <v>9.8066496246816616E-4</v>
      </c>
      <c r="Q74" s="8">
        <f t="shared" si="6"/>
        <v>2.4229710691718486E-4</v>
      </c>
      <c r="R74" s="8">
        <f t="shared" si="9"/>
        <v>6.2747497420353937E-3</v>
      </c>
      <c r="S74" s="8" t="e">
        <f>((I74-Q74)/#REF!)-(R74*SIN(RADIANS(R74)))</f>
        <v>#REF!</v>
      </c>
      <c r="T74" s="8" t="e">
        <f>(DEGREES(ATAN(S74/#REF!))+R74)/2</f>
        <v>#REF!</v>
      </c>
      <c r="U74" s="8" t="e">
        <f>((J74-S74)/#REF!)-(T74*SIN(RADIANS(T74)))</f>
        <v>#REF!</v>
      </c>
      <c r="V74" s="8" t="e">
        <f>(DEGREES(ATAN(U74/#REF!))+T74)/2</f>
        <v>#REF!</v>
      </c>
      <c r="W74" s="8" t="e">
        <f>((K74-U74)/#REF!)-(V74*SIN(RADIANS(V74)))</f>
        <v>#REF!</v>
      </c>
      <c r="X74" s="8" t="e">
        <f>(DEGREES(ATAN(W74/#REF!))+V74)/2</f>
        <v>#REF!</v>
      </c>
      <c r="Y74" s="8" t="e">
        <f>((L74-W74)/#REF!)-(X74*SIN(RADIANS(X74)))</f>
        <v>#REF!</v>
      </c>
      <c r="Z74" s="9" t="e">
        <f t="shared" si="10"/>
        <v>#REF!</v>
      </c>
      <c r="AA74" s="8" t="e">
        <f t="shared" si="11"/>
        <v>#REF!</v>
      </c>
      <c r="AB74" s="8" t="e">
        <f t="shared" si="12"/>
        <v>#REF!</v>
      </c>
      <c r="AF74" s="20"/>
    </row>
    <row r="75" spans="1:32" x14ac:dyDescent="0.3">
      <c r="A75" s="7">
        <v>-1.6441000000000001E-4</v>
      </c>
      <c r="B75" s="7">
        <v>-3.3177E-4</v>
      </c>
      <c r="C75" s="7">
        <v>-3.7931E-4</v>
      </c>
      <c r="E75">
        <v>23.79</v>
      </c>
      <c r="F75" s="7">
        <f t="shared" si="1"/>
        <v>1.6441000000000001E-4</v>
      </c>
      <c r="G75" s="7">
        <f t="shared" si="2"/>
        <v>3.3177E-4</v>
      </c>
      <c r="H75" s="7">
        <f t="shared" si="3"/>
        <v>3.7931E-4</v>
      </c>
      <c r="I75" s="7"/>
      <c r="J75" s="7"/>
      <c r="K75" s="7"/>
      <c r="L75" s="7"/>
      <c r="M75" s="8">
        <f t="shared" si="4"/>
        <v>4.1102500000000002E-5</v>
      </c>
      <c r="N75" s="8">
        <f t="shared" si="7"/>
        <v>5.8874994433839476E-4</v>
      </c>
      <c r="O75" s="8">
        <f t="shared" si="5"/>
        <v>7.2660825226353532E-5</v>
      </c>
      <c r="P75" s="8">
        <f t="shared" si="8"/>
        <v>1.0407896552374625E-3</v>
      </c>
      <c r="Q75" s="8">
        <f t="shared" si="6"/>
        <v>2.5552207281923285E-4</v>
      </c>
      <c r="R75" s="8">
        <f t="shared" si="9"/>
        <v>6.6205348791627825E-3</v>
      </c>
      <c r="S75" s="8" t="e">
        <f>((I75-Q75)/#REF!)-(R75*SIN(RADIANS(R75)))</f>
        <v>#REF!</v>
      </c>
      <c r="T75" s="8" t="e">
        <f>(DEGREES(ATAN(S75/#REF!))+R75)/2</f>
        <v>#REF!</v>
      </c>
      <c r="U75" s="8" t="e">
        <f>((J75-S75)/#REF!)-(T75*SIN(RADIANS(T75)))</f>
        <v>#REF!</v>
      </c>
      <c r="V75" s="8" t="e">
        <f>(DEGREES(ATAN(U75/#REF!))+T75)/2</f>
        <v>#REF!</v>
      </c>
      <c r="W75" s="8" t="e">
        <f>((K75-U75)/#REF!)-(V75*SIN(RADIANS(V75)))</f>
        <v>#REF!</v>
      </c>
      <c r="X75" s="8" t="e">
        <f>(DEGREES(ATAN(W75/#REF!))+V75)/2</f>
        <v>#REF!</v>
      </c>
      <c r="Y75" s="8" t="e">
        <f>((L75-W75)/#REF!)-(X75*SIN(RADIANS(X75)))</f>
        <v>#REF!</v>
      </c>
      <c r="Z75" s="9" t="e">
        <f t="shared" si="10"/>
        <v>#REF!</v>
      </c>
      <c r="AA75" s="8" t="e">
        <f t="shared" si="11"/>
        <v>#REF!</v>
      </c>
      <c r="AB75" s="8" t="e">
        <f t="shared" si="12"/>
        <v>#REF!</v>
      </c>
      <c r="AF75" s="20"/>
    </row>
    <row r="76" spans="1:32" x14ac:dyDescent="0.3">
      <c r="A76" s="7">
        <v>-1.618E-4</v>
      </c>
      <c r="B76" s="7">
        <v>-3.2509999999999999E-4</v>
      </c>
      <c r="C76" s="7">
        <v>-3.7233999999999998E-4</v>
      </c>
      <c r="E76">
        <v>24.18</v>
      </c>
      <c r="F76" s="7">
        <f t="shared" si="1"/>
        <v>1.618E-4</v>
      </c>
      <c r="G76" s="7">
        <f t="shared" si="2"/>
        <v>3.2509999999999999E-4</v>
      </c>
      <c r="H76" s="7">
        <f t="shared" si="3"/>
        <v>3.7233999999999998E-4</v>
      </c>
      <c r="I76" s="7"/>
      <c r="J76" s="7"/>
      <c r="K76" s="7"/>
      <c r="L76" s="7"/>
      <c r="M76" s="8">
        <f t="shared" si="4"/>
        <v>4.0450000000000001E-5</v>
      </c>
      <c r="N76" s="8">
        <f t="shared" si="7"/>
        <v>5.7940357030629452E-4</v>
      </c>
      <c r="O76" s="8">
        <f t="shared" si="5"/>
        <v>7.1156640781395577E-5</v>
      </c>
      <c r="P76" s="8">
        <f t="shared" si="8"/>
        <v>1.019243800168096E-3</v>
      </c>
      <c r="Q76" s="8">
        <f t="shared" si="6"/>
        <v>2.5096800119093408E-4</v>
      </c>
      <c r="R76" s="8">
        <f t="shared" si="9"/>
        <v>6.5010415048445489E-3</v>
      </c>
      <c r="S76" s="8" t="e">
        <f>((I76-Q76)/#REF!)-(R76*SIN(RADIANS(R76)))</f>
        <v>#REF!</v>
      </c>
      <c r="T76" s="8" t="e">
        <f>(DEGREES(ATAN(S76/#REF!))+R76)/2</f>
        <v>#REF!</v>
      </c>
      <c r="U76" s="8" t="e">
        <f>((J76-S76)/#REF!)-(T76*SIN(RADIANS(T76)))</f>
        <v>#REF!</v>
      </c>
      <c r="V76" s="8" t="e">
        <f>(DEGREES(ATAN(U76/#REF!))+T76)/2</f>
        <v>#REF!</v>
      </c>
      <c r="W76" s="8" t="e">
        <f>((K76-U76)/#REF!)-(V76*SIN(RADIANS(V76)))</f>
        <v>#REF!</v>
      </c>
      <c r="X76" s="8" t="e">
        <f>(DEGREES(ATAN(W76/#REF!))+V76)/2</f>
        <v>#REF!</v>
      </c>
      <c r="Y76" s="8" t="e">
        <f>((L76-W76)/#REF!)-(X76*SIN(RADIANS(X76)))</f>
        <v>#REF!</v>
      </c>
      <c r="Z76" s="9" t="e">
        <f t="shared" si="10"/>
        <v>#REF!</v>
      </c>
      <c r="AA76" s="8" t="e">
        <f t="shared" si="11"/>
        <v>#REF!</v>
      </c>
      <c r="AB76" s="8" t="e">
        <f t="shared" si="12"/>
        <v>#REF!</v>
      </c>
      <c r="AF76" s="20"/>
    </row>
    <row r="77" spans="1:32" x14ac:dyDescent="0.3">
      <c r="A77" s="7">
        <v>-1.0514999999999999E-4</v>
      </c>
      <c r="B77" s="7">
        <v>-2.4465000000000001E-4</v>
      </c>
      <c r="C77" s="7">
        <v>-2.9014999999999998E-4</v>
      </c>
      <c r="E77">
        <v>24.57</v>
      </c>
      <c r="F77" s="7">
        <f t="shared" si="1"/>
        <v>1.0514999999999999E-4</v>
      </c>
      <c r="G77" s="7">
        <f t="shared" si="2"/>
        <v>2.4465000000000001E-4</v>
      </c>
      <c r="H77" s="7">
        <f t="shared" si="3"/>
        <v>2.9014999999999998E-4</v>
      </c>
      <c r="I77" s="7"/>
      <c r="J77" s="7"/>
      <c r="K77" s="7"/>
      <c r="L77" s="7"/>
      <c r="M77" s="8">
        <f t="shared" si="4"/>
        <v>2.6287499999999999E-5</v>
      </c>
      <c r="N77" s="8">
        <f t="shared" si="7"/>
        <v>3.7654070098211699E-4</v>
      </c>
      <c r="O77" s="8">
        <f t="shared" si="5"/>
        <v>5.458815042158079E-5</v>
      </c>
      <c r="P77" s="8">
        <f t="shared" si="8"/>
        <v>7.8191765759692432E-4</v>
      </c>
      <c r="Q77" s="8">
        <f t="shared" si="6"/>
        <v>1.9629087045567288E-4</v>
      </c>
      <c r="R77" s="8">
        <f t="shared" si="9"/>
        <v>5.077058134527801E-3</v>
      </c>
      <c r="S77" s="8" t="e">
        <f>((I77-Q77)/#REF!)-(R77*SIN(RADIANS(R77)))</f>
        <v>#REF!</v>
      </c>
      <c r="T77" s="8" t="e">
        <f>(DEGREES(ATAN(S77/#REF!))+R77)/2</f>
        <v>#REF!</v>
      </c>
      <c r="U77" s="8" t="e">
        <f>((J77-S77)/#REF!)-(T77*SIN(RADIANS(T77)))</f>
        <v>#REF!</v>
      </c>
      <c r="V77" s="8" t="e">
        <f>(DEGREES(ATAN(U77/#REF!))+T77)/2</f>
        <v>#REF!</v>
      </c>
      <c r="W77" s="8" t="e">
        <f>((K77-U77)/#REF!)-(V77*SIN(RADIANS(V77)))</f>
        <v>#REF!</v>
      </c>
      <c r="X77" s="8" t="e">
        <f>(DEGREES(ATAN(W77/#REF!))+V77)/2</f>
        <v>#REF!</v>
      </c>
      <c r="Y77" s="8" t="e">
        <f>((L77-W77)/#REF!)-(X77*SIN(RADIANS(X77)))</f>
        <v>#REF!</v>
      </c>
      <c r="Z77" s="9" t="e">
        <f t="shared" si="10"/>
        <v>#REF!</v>
      </c>
      <c r="AA77" s="8" t="e">
        <f t="shared" si="11"/>
        <v>#REF!</v>
      </c>
      <c r="AB77" s="8" t="e">
        <f t="shared" si="12"/>
        <v>#REF!</v>
      </c>
      <c r="AF77" s="20"/>
    </row>
    <row r="78" spans="1:32" ht="14.55" customHeight="1" x14ac:dyDescent="0.3">
      <c r="A78" s="7">
        <v>-9.8533134000000007E-5</v>
      </c>
      <c r="B78" s="7">
        <v>-2.351E-4</v>
      </c>
      <c r="C78" s="7">
        <v>-2.8048999999999999E-4</v>
      </c>
      <c r="E78">
        <v>24.96</v>
      </c>
      <c r="F78" s="7">
        <f t="shared" si="1"/>
        <v>9.8533134000000007E-5</v>
      </c>
      <c r="G78" s="7">
        <f t="shared" si="2"/>
        <v>2.351E-4</v>
      </c>
      <c r="H78" s="7">
        <f t="shared" si="3"/>
        <v>2.8048999999999999E-4</v>
      </c>
      <c r="I78" s="7"/>
      <c r="J78" s="7"/>
      <c r="K78" s="7"/>
      <c r="L78" s="7"/>
      <c r="M78" s="8">
        <f t="shared" si="4"/>
        <v>2.4633283500000002E-5</v>
      </c>
      <c r="N78" s="8">
        <f t="shared" si="7"/>
        <v>3.5284579502035165E-4</v>
      </c>
      <c r="O78" s="8">
        <f t="shared" si="5"/>
        <v>5.2614506187374908E-5</v>
      </c>
      <c r="P78" s="8">
        <f t="shared" si="8"/>
        <v>7.5364728638191978E-4</v>
      </c>
      <c r="Q78" s="8">
        <f t="shared" si="6"/>
        <v>1.8988633164890211E-4</v>
      </c>
      <c r="R78" s="8">
        <f t="shared" si="9"/>
        <v>4.9100258514811219E-3</v>
      </c>
      <c r="S78" s="8" t="e">
        <f>((I78-Q78)/#REF!)-(R78*SIN(RADIANS(R78)))</f>
        <v>#REF!</v>
      </c>
      <c r="T78" s="8" t="e">
        <f>(DEGREES(ATAN(S78/#REF!))+R78)/2</f>
        <v>#REF!</v>
      </c>
      <c r="U78" s="8" t="e">
        <f>((J78-S78)/#REF!)-(T78*SIN(RADIANS(T78)))</f>
        <v>#REF!</v>
      </c>
      <c r="V78" s="8" t="e">
        <f>(DEGREES(ATAN(U78/#REF!))+T78)/2</f>
        <v>#REF!</v>
      </c>
      <c r="W78" s="8" t="e">
        <f>((K78-U78)/#REF!)-(V78*SIN(RADIANS(V78)))</f>
        <v>#REF!</v>
      </c>
      <c r="X78" s="8" t="e">
        <f>(DEGREES(ATAN(W78/#REF!))+V78)/2</f>
        <v>#REF!</v>
      </c>
      <c r="Y78" s="8" t="e">
        <f>((L78-W78)/#REF!)-(X78*SIN(RADIANS(X78)))</f>
        <v>#REF!</v>
      </c>
      <c r="Z78" s="9" t="e">
        <f t="shared" si="10"/>
        <v>#REF!</v>
      </c>
      <c r="AA78" s="8" t="e">
        <f t="shared" si="11"/>
        <v>#REF!</v>
      </c>
      <c r="AB78" s="8" t="e">
        <f t="shared" si="12"/>
        <v>#REF!</v>
      </c>
      <c r="AC78" s="10"/>
      <c r="AF78" s="20"/>
    </row>
    <row r="79" spans="1:32" ht="14.55" customHeight="1" x14ac:dyDescent="0.3">
      <c r="A79" s="7">
        <v>-1.1620000000000001E-4</v>
      </c>
      <c r="B79" s="7">
        <v>-2.6068E-4</v>
      </c>
      <c r="C79" s="7">
        <v>-3.0678999999999998E-4</v>
      </c>
      <c r="E79">
        <v>25.35</v>
      </c>
      <c r="F79" s="7">
        <f t="shared" ref="F79:F114" si="13">ABS(A79)</f>
        <v>1.1620000000000001E-4</v>
      </c>
      <c r="G79" s="7">
        <f t="shared" ref="G79:G114" si="14">ABS(B79)</f>
        <v>2.6068E-4</v>
      </c>
      <c r="H79" s="7">
        <f t="shared" ref="H79:H114" si="15">ABS(C79)</f>
        <v>3.0678999999999998E-4</v>
      </c>
      <c r="I79" s="7"/>
      <c r="J79" s="7"/>
      <c r="K79" s="7"/>
      <c r="L79" s="7"/>
      <c r="M79" s="8">
        <f t="shared" ref="M79:M114" si="16">F79/$G$7</f>
        <v>2.9050000000000001E-5</v>
      </c>
      <c r="N79" s="8">
        <f t="shared" si="7"/>
        <v>4.1611059870644464E-4</v>
      </c>
      <c r="O79" s="8">
        <f t="shared" ref="O79:O114" si="17">((G79-M79)/$G$8)-(N79*SIN(RADIANS(N79)))</f>
        <v>5.7904477996776973E-5</v>
      </c>
      <c r="P79" s="8">
        <f t="shared" si="8"/>
        <v>8.2942055097292775E-4</v>
      </c>
      <c r="Q79" s="8">
        <f t="shared" ref="Q79:Q114" si="18">((H79-O79)/$G$9)-(P79*SIN(RADIANS(P79)))</f>
        <v>2.0739259487834291E-4</v>
      </c>
      <c r="R79" s="8">
        <f t="shared" si="9"/>
        <v>5.3658437215224316E-3</v>
      </c>
      <c r="S79" s="8" t="e">
        <f>((I79-Q79)/#REF!)-(R79*SIN(RADIANS(R79)))</f>
        <v>#REF!</v>
      </c>
      <c r="T79" s="8" t="e">
        <f>(DEGREES(ATAN(S79/#REF!))+R79)/2</f>
        <v>#REF!</v>
      </c>
      <c r="U79" s="8" t="e">
        <f>((J79-S79)/#REF!)-(T79*SIN(RADIANS(T79)))</f>
        <v>#REF!</v>
      </c>
      <c r="V79" s="8" t="e">
        <f>(DEGREES(ATAN(U79/#REF!))+T79)/2</f>
        <v>#REF!</v>
      </c>
      <c r="W79" s="8" t="e">
        <f>((K79-U79)/#REF!)-(V79*SIN(RADIANS(V79)))</f>
        <v>#REF!</v>
      </c>
      <c r="X79" s="8" t="e">
        <f>(DEGREES(ATAN(W79/#REF!))+V79)/2</f>
        <v>#REF!</v>
      </c>
      <c r="Y79" s="8" t="e">
        <f>((L79-W79)/#REF!)-(X79*SIN(RADIANS(X79)))</f>
        <v>#REF!</v>
      </c>
      <c r="Z79" s="9" t="e">
        <f t="shared" si="10"/>
        <v>#REF!</v>
      </c>
      <c r="AA79" s="8" t="e">
        <f t="shared" si="11"/>
        <v>#REF!</v>
      </c>
      <c r="AB79" s="8" t="e">
        <f t="shared" si="12"/>
        <v>#REF!</v>
      </c>
      <c r="AC79" s="16"/>
      <c r="AF79" s="20"/>
    </row>
    <row r="80" spans="1:32" ht="14.55" customHeight="1" x14ac:dyDescent="0.3">
      <c r="A80" s="7">
        <v>-6.4797018000000006E-5</v>
      </c>
      <c r="B80" s="7">
        <v>-1.8767E-4</v>
      </c>
      <c r="C80" s="7">
        <v>-2.3220000000000001E-4</v>
      </c>
      <c r="E80">
        <v>25.74</v>
      </c>
      <c r="F80" s="7">
        <f t="shared" si="13"/>
        <v>6.4797018000000006E-5</v>
      </c>
      <c r="G80" s="7">
        <f t="shared" si="14"/>
        <v>1.8767E-4</v>
      </c>
      <c r="H80" s="7">
        <f t="shared" si="15"/>
        <v>2.3220000000000001E-4</v>
      </c>
      <c r="I80" s="7"/>
      <c r="J80" s="7"/>
      <c r="K80" s="7"/>
      <c r="L80" s="7"/>
      <c r="M80" s="8">
        <f t="shared" si="16"/>
        <v>1.6199254500000001E-5</v>
      </c>
      <c r="N80" s="8">
        <f t="shared" ref="N80:N114" si="19">DEGREES(ATAN(M80/$G$7))</f>
        <v>2.3203722852580813E-4</v>
      </c>
      <c r="O80" s="8">
        <f t="shared" si="17"/>
        <v>4.2866746667470412E-5</v>
      </c>
      <c r="P80" s="8">
        <f t="shared" ref="P80:P114" si="20">DEGREES(ATAN(O80/$G$8))</f>
        <v>6.1402091635212911E-4</v>
      </c>
      <c r="Q80" s="8">
        <f t="shared" si="18"/>
        <v>1.5777113084067436E-4</v>
      </c>
      <c r="R80" s="8">
        <f t="shared" ref="R80:R114" si="21">(DEGREES(ATAN(Q80/$G$9))+P80)/2</f>
        <v>4.0735187390472678E-3</v>
      </c>
      <c r="S80" s="8" t="e">
        <f>((I80-Q80)/#REF!)-(R80*SIN(RADIANS(R80)))</f>
        <v>#REF!</v>
      </c>
      <c r="T80" s="8" t="e">
        <f>(DEGREES(ATAN(S80/#REF!))+R80)/2</f>
        <v>#REF!</v>
      </c>
      <c r="U80" s="8" t="e">
        <f>((J80-S80)/#REF!)-(T80*SIN(RADIANS(T80)))</f>
        <v>#REF!</v>
      </c>
      <c r="V80" s="8" t="e">
        <f>(DEGREES(ATAN(U80/#REF!))+T80)/2</f>
        <v>#REF!</v>
      </c>
      <c r="W80" s="8" t="e">
        <f>((K80-U80)/#REF!)-(V80*SIN(RADIANS(V80)))</f>
        <v>#REF!</v>
      </c>
      <c r="X80" s="8" t="e">
        <f>(DEGREES(ATAN(W80/#REF!))+V80)/2</f>
        <v>#REF!</v>
      </c>
      <c r="Y80" s="8" t="e">
        <f>((L80-W80)/#REF!)-(X80*SIN(RADIANS(X80)))</f>
        <v>#REF!</v>
      </c>
      <c r="Z80" s="9" t="e">
        <f t="shared" ref="Z80:Z114" si="22">MAX(M80,O80,Q80,S80,U80,W80,Y80)</f>
        <v>#REF!</v>
      </c>
      <c r="AA80" s="8" t="e">
        <f t="shared" ref="AA80:AA114" si="23">ABS(MIN(M80,O80,Q80,S80,U80,W80,Y80))</f>
        <v>#REF!</v>
      </c>
      <c r="AB80" s="8" t="e">
        <f t="shared" ref="AB80:AB114" si="24">MAX(Z80:AA80)*100</f>
        <v>#REF!</v>
      </c>
      <c r="AC80" s="16"/>
      <c r="AF80" s="20"/>
    </row>
    <row r="81" spans="1:32" x14ac:dyDescent="0.3">
      <c r="A81" s="7">
        <v>-2.0877999999999999E-4</v>
      </c>
      <c r="B81" s="7">
        <v>-3.925E-4</v>
      </c>
      <c r="C81" s="7">
        <v>-4.4192999999999999E-4</v>
      </c>
      <c r="E81">
        <v>26.13</v>
      </c>
      <c r="F81" s="7">
        <f t="shared" si="13"/>
        <v>2.0877999999999999E-4</v>
      </c>
      <c r="G81" s="7">
        <f t="shared" si="14"/>
        <v>3.925E-4</v>
      </c>
      <c r="H81" s="7">
        <f t="shared" si="15"/>
        <v>4.4192999999999999E-4</v>
      </c>
      <c r="I81" s="7"/>
      <c r="J81" s="7"/>
      <c r="K81" s="7"/>
      <c r="L81" s="7"/>
      <c r="M81" s="8">
        <f t="shared" si="16"/>
        <v>5.2194999999999997E-5</v>
      </c>
      <c r="N81" s="8">
        <f t="shared" si="19"/>
        <v>7.4763830287889949E-4</v>
      </c>
      <c r="O81" s="8">
        <f t="shared" si="17"/>
        <v>8.5066494254696146E-5</v>
      </c>
      <c r="P81" s="8">
        <f t="shared" si="20"/>
        <v>1.2184877745082937E-3</v>
      </c>
      <c r="Q81" s="8">
        <f t="shared" si="18"/>
        <v>2.9736034166694179E-4</v>
      </c>
      <c r="R81" s="8">
        <f t="shared" si="21"/>
        <v>7.7081989803187197E-3</v>
      </c>
      <c r="S81" s="8" t="e">
        <f>((I81-Q81)/#REF!)-(R81*SIN(RADIANS(R81)))</f>
        <v>#REF!</v>
      </c>
      <c r="T81" s="8" t="e">
        <f>(DEGREES(ATAN(S81/#REF!))+R81)/2</f>
        <v>#REF!</v>
      </c>
      <c r="U81" s="8" t="e">
        <f>((J81-S81)/#REF!)-(T81*SIN(RADIANS(T81)))</f>
        <v>#REF!</v>
      </c>
      <c r="V81" s="8" t="e">
        <f>(DEGREES(ATAN(U81/#REF!))+T81)/2</f>
        <v>#REF!</v>
      </c>
      <c r="W81" s="8" t="e">
        <f>((K81-U81)/#REF!)-(V81*SIN(RADIANS(V81)))</f>
        <v>#REF!</v>
      </c>
      <c r="X81" s="8" t="e">
        <f>(DEGREES(ATAN(W81/#REF!))+V81)/2</f>
        <v>#REF!</v>
      </c>
      <c r="Y81" s="8" t="e">
        <f>((L81-W81)/#REF!)-(X81*SIN(RADIANS(X81)))</f>
        <v>#REF!</v>
      </c>
      <c r="Z81" s="9" t="e">
        <f t="shared" si="22"/>
        <v>#REF!</v>
      </c>
      <c r="AA81" s="8" t="e">
        <f t="shared" si="23"/>
        <v>#REF!</v>
      </c>
      <c r="AB81" s="8" t="e">
        <f t="shared" si="24"/>
        <v>#REF!</v>
      </c>
      <c r="AF81" s="20"/>
    </row>
    <row r="82" spans="1:32" x14ac:dyDescent="0.3">
      <c r="A82" s="7">
        <v>-2.4700999999999998E-4</v>
      </c>
      <c r="B82" s="7">
        <v>-4.5429999999999998E-4</v>
      </c>
      <c r="C82" s="7">
        <v>-5.0569000000000005E-4</v>
      </c>
      <c r="E82">
        <v>26.52</v>
      </c>
      <c r="F82" s="7">
        <f t="shared" si="13"/>
        <v>2.4700999999999998E-4</v>
      </c>
      <c r="G82" s="7">
        <f t="shared" si="14"/>
        <v>4.5429999999999998E-4</v>
      </c>
      <c r="H82" s="7">
        <f t="shared" si="15"/>
        <v>5.0569000000000005E-4</v>
      </c>
      <c r="I82" s="7"/>
      <c r="J82" s="7"/>
      <c r="K82" s="7"/>
      <c r="L82" s="7"/>
      <c r="M82" s="8">
        <f t="shared" si="16"/>
        <v>6.1752499999999995E-5</v>
      </c>
      <c r="N82" s="8">
        <f t="shared" si="19"/>
        <v>8.8453940602513143E-4</v>
      </c>
      <c r="O82" s="8">
        <f t="shared" si="17"/>
        <v>9.8123219370083983E-5</v>
      </c>
      <c r="P82" s="8">
        <f t="shared" si="20"/>
        <v>1.4055115852536081E-3</v>
      </c>
      <c r="Q82" s="8">
        <f t="shared" si="18"/>
        <v>3.3960450552787219E-4</v>
      </c>
      <c r="R82" s="8">
        <f t="shared" si="21"/>
        <v>8.8102159388375751E-3</v>
      </c>
      <c r="S82" s="8" t="e">
        <f>((I82-Q82)/#REF!)-(R82*SIN(RADIANS(R82)))</f>
        <v>#REF!</v>
      </c>
      <c r="T82" s="8" t="e">
        <f>(DEGREES(ATAN(S82/#REF!))+R82)/2</f>
        <v>#REF!</v>
      </c>
      <c r="U82" s="8" t="e">
        <f>((J82-S82)/#REF!)-(T82*SIN(RADIANS(T82)))</f>
        <v>#REF!</v>
      </c>
      <c r="V82" s="8" t="e">
        <f>(DEGREES(ATAN(U82/#REF!))+T82)/2</f>
        <v>#REF!</v>
      </c>
      <c r="W82" s="8" t="e">
        <f>((K82-U82)/#REF!)-(V82*SIN(RADIANS(V82)))</f>
        <v>#REF!</v>
      </c>
      <c r="X82" s="8" t="e">
        <f>(DEGREES(ATAN(W82/#REF!))+V82)/2</f>
        <v>#REF!</v>
      </c>
      <c r="Y82" s="8" t="e">
        <f>((L82-W82)/#REF!)-(X82*SIN(RADIANS(X82)))</f>
        <v>#REF!</v>
      </c>
      <c r="Z82" s="9" t="e">
        <f t="shared" si="22"/>
        <v>#REF!</v>
      </c>
      <c r="AA82" s="8" t="e">
        <f t="shared" si="23"/>
        <v>#REF!</v>
      </c>
      <c r="AB82" s="8" t="e">
        <f t="shared" si="24"/>
        <v>#REF!</v>
      </c>
      <c r="AF82" s="20"/>
    </row>
    <row r="83" spans="1:32" x14ac:dyDescent="0.3">
      <c r="A83" s="7">
        <v>-5.9175154999999999E-5</v>
      </c>
      <c r="B83" s="7">
        <v>-1.7635E-4</v>
      </c>
      <c r="C83" s="7">
        <v>-2.2038E-4</v>
      </c>
      <c r="E83">
        <v>26.91</v>
      </c>
      <c r="F83" s="7">
        <f t="shared" si="13"/>
        <v>5.9175154999999999E-5</v>
      </c>
      <c r="G83" s="7">
        <f t="shared" si="14"/>
        <v>1.7635E-4</v>
      </c>
      <c r="H83" s="7">
        <f t="shared" si="15"/>
        <v>2.2038E-4</v>
      </c>
      <c r="I83" s="7"/>
      <c r="J83" s="7"/>
      <c r="K83" s="7"/>
      <c r="L83" s="7"/>
      <c r="M83" s="8">
        <f t="shared" si="16"/>
        <v>1.479378875E-5</v>
      </c>
      <c r="N83" s="8">
        <f t="shared" si="19"/>
        <v>2.1190541459481326E-4</v>
      </c>
      <c r="O83" s="8">
        <f t="shared" si="17"/>
        <v>4.038826909151538E-5</v>
      </c>
      <c r="P83" s="8">
        <f t="shared" si="20"/>
        <v>5.7851934017596552E-4</v>
      </c>
      <c r="Q83" s="8">
        <f t="shared" si="18"/>
        <v>1.4998726774170782E-4</v>
      </c>
      <c r="R83" s="8">
        <f t="shared" si="21"/>
        <v>3.8699419107328208E-3</v>
      </c>
      <c r="S83" s="8" t="e">
        <f>((I83-Q83)/#REF!)-(R83*SIN(RADIANS(R83)))</f>
        <v>#REF!</v>
      </c>
      <c r="T83" s="8" t="e">
        <f>(DEGREES(ATAN(S83/#REF!))+R83)/2</f>
        <v>#REF!</v>
      </c>
      <c r="U83" s="8" t="e">
        <f>((J83-S83)/#REF!)-(T83*SIN(RADIANS(T83)))</f>
        <v>#REF!</v>
      </c>
      <c r="V83" s="8" t="e">
        <f>(DEGREES(ATAN(U83/#REF!))+T83)/2</f>
        <v>#REF!</v>
      </c>
      <c r="W83" s="8" t="e">
        <f>((K83-U83)/#REF!)-(V83*SIN(RADIANS(V83)))</f>
        <v>#REF!</v>
      </c>
      <c r="X83" s="8" t="e">
        <f>(DEGREES(ATAN(W83/#REF!))+V83)/2</f>
        <v>#REF!</v>
      </c>
      <c r="Y83" s="8" t="e">
        <f>((L83-W83)/#REF!)-(X83*SIN(RADIANS(X83)))</f>
        <v>#REF!</v>
      </c>
      <c r="Z83" s="9" t="e">
        <f t="shared" si="22"/>
        <v>#REF!</v>
      </c>
      <c r="AA83" s="8" t="e">
        <f t="shared" si="23"/>
        <v>#REF!</v>
      </c>
      <c r="AB83" s="8" t="e">
        <f t="shared" si="24"/>
        <v>#REF!</v>
      </c>
      <c r="AF83" s="20"/>
    </row>
    <row r="84" spans="1:32" x14ac:dyDescent="0.3">
      <c r="A84" s="7">
        <v>-1.3854000000000001E-4</v>
      </c>
      <c r="B84" s="7">
        <v>-2.9465999999999997E-4</v>
      </c>
      <c r="C84" s="7">
        <v>-3.4182E-4</v>
      </c>
      <c r="E84">
        <v>27.3</v>
      </c>
      <c r="F84" s="7">
        <f t="shared" si="13"/>
        <v>1.3854000000000001E-4</v>
      </c>
      <c r="G84" s="7">
        <f t="shared" si="14"/>
        <v>2.9465999999999997E-4</v>
      </c>
      <c r="H84" s="7">
        <f t="shared" si="15"/>
        <v>3.4182E-4</v>
      </c>
      <c r="I84" s="7"/>
      <c r="J84" s="7"/>
      <c r="K84" s="7"/>
      <c r="L84" s="7"/>
      <c r="M84" s="8">
        <f t="shared" si="16"/>
        <v>3.4635000000000003E-5</v>
      </c>
      <c r="N84" s="8">
        <f t="shared" si="19"/>
        <v>4.9610983084650315E-4</v>
      </c>
      <c r="O84" s="8">
        <f t="shared" si="17"/>
        <v>6.5001954309002315E-5</v>
      </c>
      <c r="P84" s="8">
        <f t="shared" si="20"/>
        <v>9.3108441042005221E-4</v>
      </c>
      <c r="Q84" s="8">
        <f t="shared" si="18"/>
        <v>2.3066657416592425E-4</v>
      </c>
      <c r="R84" s="8">
        <f t="shared" si="21"/>
        <v>5.9723009600733254E-3</v>
      </c>
      <c r="S84" s="8" t="e">
        <f>((I84-Q84)/#REF!)-(R84*SIN(RADIANS(R84)))</f>
        <v>#REF!</v>
      </c>
      <c r="T84" s="8" t="e">
        <f>(DEGREES(ATAN(S84/#REF!))+R84)/2</f>
        <v>#REF!</v>
      </c>
      <c r="U84" s="8" t="e">
        <f>((J84-S84)/#REF!)-(T84*SIN(RADIANS(T84)))</f>
        <v>#REF!</v>
      </c>
      <c r="V84" s="8" t="e">
        <f>(DEGREES(ATAN(U84/#REF!))+T84)/2</f>
        <v>#REF!</v>
      </c>
      <c r="W84" s="8" t="e">
        <f>((K84-U84)/#REF!)-(V84*SIN(RADIANS(V84)))</f>
        <v>#REF!</v>
      </c>
      <c r="X84" s="8" t="e">
        <f>(DEGREES(ATAN(W84/#REF!))+V84)/2</f>
        <v>#REF!</v>
      </c>
      <c r="Y84" s="8" t="e">
        <f>((L84-W84)/#REF!)-(X84*SIN(RADIANS(X84)))</f>
        <v>#REF!</v>
      </c>
      <c r="Z84" s="9" t="e">
        <f t="shared" si="22"/>
        <v>#REF!</v>
      </c>
      <c r="AA84" s="8" t="e">
        <f t="shared" si="23"/>
        <v>#REF!</v>
      </c>
      <c r="AB84" s="8" t="e">
        <f t="shared" si="24"/>
        <v>#REF!</v>
      </c>
      <c r="AF84" s="20"/>
    </row>
    <row r="85" spans="1:32" x14ac:dyDescent="0.3">
      <c r="A85" s="7">
        <v>-2.1903999999999999E-4</v>
      </c>
      <c r="B85" s="7">
        <v>-4.1219E-4</v>
      </c>
      <c r="C85" s="7">
        <v>-4.6233E-4</v>
      </c>
      <c r="E85">
        <v>27.69</v>
      </c>
      <c r="F85" s="7">
        <f t="shared" si="13"/>
        <v>2.1903999999999999E-4</v>
      </c>
      <c r="G85" s="7">
        <f t="shared" si="14"/>
        <v>4.1219E-4</v>
      </c>
      <c r="H85" s="7">
        <f t="shared" si="15"/>
        <v>4.6233E-4</v>
      </c>
      <c r="I85" s="7"/>
      <c r="J85" s="7"/>
      <c r="K85" s="7"/>
      <c r="L85" s="7"/>
      <c r="M85" s="8">
        <f t="shared" si="16"/>
        <v>5.4759999999999997E-5</v>
      </c>
      <c r="N85" s="8">
        <f t="shared" si="19"/>
        <v>7.8437922148509522E-4</v>
      </c>
      <c r="O85" s="8">
        <f t="shared" si="17"/>
        <v>8.934676184845888E-5</v>
      </c>
      <c r="P85" s="8">
        <f t="shared" si="20"/>
        <v>1.2797980915564516E-3</v>
      </c>
      <c r="Q85" s="8">
        <f t="shared" si="18"/>
        <v>3.1079077867246648E-4</v>
      </c>
      <c r="R85" s="8">
        <f t="shared" si="21"/>
        <v>8.0594821838490625E-3</v>
      </c>
      <c r="S85" s="8" t="e">
        <f>((I85-Q85)/#REF!)-(R85*SIN(RADIANS(R85)))</f>
        <v>#REF!</v>
      </c>
      <c r="T85" s="8" t="e">
        <f>(DEGREES(ATAN(S85/#REF!))+R85)/2</f>
        <v>#REF!</v>
      </c>
      <c r="U85" s="8" t="e">
        <f>((J85-S85)/#REF!)-(T85*SIN(RADIANS(T85)))</f>
        <v>#REF!</v>
      </c>
      <c r="V85" s="8" t="e">
        <f>(DEGREES(ATAN(U85/#REF!))+T85)/2</f>
        <v>#REF!</v>
      </c>
      <c r="W85" s="8" t="e">
        <f>((K85-U85)/#REF!)-(V85*SIN(RADIANS(V85)))</f>
        <v>#REF!</v>
      </c>
      <c r="X85" s="8" t="e">
        <f>(DEGREES(ATAN(W85/#REF!))+V85)/2</f>
        <v>#REF!</v>
      </c>
      <c r="Y85" s="8" t="e">
        <f>((L85-W85)/#REF!)-(X85*SIN(RADIANS(X85)))</f>
        <v>#REF!</v>
      </c>
      <c r="Z85" s="9" t="e">
        <f t="shared" si="22"/>
        <v>#REF!</v>
      </c>
      <c r="AA85" s="8" t="e">
        <f t="shared" si="23"/>
        <v>#REF!</v>
      </c>
      <c r="AB85" s="8" t="e">
        <f t="shared" si="24"/>
        <v>#REF!</v>
      </c>
      <c r="AF85" s="20"/>
    </row>
    <row r="86" spans="1:32" x14ac:dyDescent="0.3">
      <c r="A86" s="7">
        <v>-1.5436000000000001E-4</v>
      </c>
      <c r="B86" s="7">
        <v>-3.1576999999999999E-4</v>
      </c>
      <c r="C86" s="7">
        <v>-3.6333999999999997E-4</v>
      </c>
      <c r="E86">
        <v>28.08</v>
      </c>
      <c r="F86" s="7">
        <f t="shared" si="13"/>
        <v>1.5436000000000001E-4</v>
      </c>
      <c r="G86" s="7">
        <f t="shared" si="14"/>
        <v>3.1576999999999999E-4</v>
      </c>
      <c r="H86" s="7">
        <f t="shared" si="15"/>
        <v>3.6333999999999997E-4</v>
      </c>
      <c r="I86" s="7"/>
      <c r="J86" s="7"/>
      <c r="K86" s="7"/>
      <c r="L86" s="7"/>
      <c r="M86" s="8">
        <f t="shared" si="16"/>
        <v>3.8590000000000002E-5</v>
      </c>
      <c r="N86" s="8">
        <f t="shared" si="19"/>
        <v>5.5276103283531251E-4</v>
      </c>
      <c r="O86" s="8">
        <f t="shared" si="17"/>
        <v>6.9289667237935957E-5</v>
      </c>
      <c r="P86" s="8">
        <f t="shared" si="20"/>
        <v>9.9250137405063358E-4</v>
      </c>
      <c r="Q86" s="8">
        <f t="shared" si="18"/>
        <v>2.4502475144590414E-4</v>
      </c>
      <c r="R86" s="8">
        <f t="shared" si="21"/>
        <v>6.3457856616033056E-3</v>
      </c>
      <c r="S86" s="8" t="e">
        <f>((I86-Q86)/#REF!)-(R86*SIN(RADIANS(R86)))</f>
        <v>#REF!</v>
      </c>
      <c r="T86" s="8" t="e">
        <f>(DEGREES(ATAN(S86/#REF!))+R86)/2</f>
        <v>#REF!</v>
      </c>
      <c r="U86" s="8" t="e">
        <f>((J86-S86)/#REF!)-(T86*SIN(RADIANS(T86)))</f>
        <v>#REF!</v>
      </c>
      <c r="V86" s="8" t="e">
        <f>(DEGREES(ATAN(U86/#REF!))+T86)/2</f>
        <v>#REF!</v>
      </c>
      <c r="W86" s="8" t="e">
        <f>((K86-U86)/#REF!)-(V86*SIN(RADIANS(V86)))</f>
        <v>#REF!</v>
      </c>
      <c r="X86" s="8" t="e">
        <f>(DEGREES(ATAN(W86/#REF!))+V86)/2</f>
        <v>#REF!</v>
      </c>
      <c r="Y86" s="8" t="e">
        <f>((L86-W86)/#REF!)-(X86*SIN(RADIANS(X86)))</f>
        <v>#REF!</v>
      </c>
      <c r="Z86" s="9" t="e">
        <f t="shared" si="22"/>
        <v>#REF!</v>
      </c>
      <c r="AA86" s="8" t="e">
        <f t="shared" si="23"/>
        <v>#REF!</v>
      </c>
      <c r="AB86" s="8" t="e">
        <f t="shared" si="24"/>
        <v>#REF!</v>
      </c>
      <c r="AF86" s="20"/>
    </row>
    <row r="87" spans="1:32" x14ac:dyDescent="0.3">
      <c r="A87" s="7">
        <v>-6.868931E-5</v>
      </c>
      <c r="B87" s="7">
        <v>-1.9594999999999999E-4</v>
      </c>
      <c r="C87" s="7">
        <v>-2.4083000000000001E-4</v>
      </c>
      <c r="E87">
        <v>28.47</v>
      </c>
      <c r="F87" s="7">
        <f t="shared" si="13"/>
        <v>6.868931E-5</v>
      </c>
      <c r="G87" s="7">
        <f t="shared" si="14"/>
        <v>1.9594999999999999E-4</v>
      </c>
      <c r="H87" s="7">
        <f t="shared" si="15"/>
        <v>2.4083000000000001E-4</v>
      </c>
      <c r="I87" s="7"/>
      <c r="J87" s="7"/>
      <c r="K87" s="7"/>
      <c r="L87" s="7"/>
      <c r="M87" s="8">
        <f t="shared" si="16"/>
        <v>1.71723275E-5</v>
      </c>
      <c r="N87" s="8">
        <f t="shared" si="19"/>
        <v>2.4597547254009885E-4</v>
      </c>
      <c r="O87" s="8">
        <f t="shared" si="17"/>
        <v>4.4693362132157154E-5</v>
      </c>
      <c r="P87" s="8">
        <f t="shared" si="20"/>
        <v>6.4018525557896374E-4</v>
      </c>
      <c r="Q87" s="8">
        <f t="shared" si="18"/>
        <v>1.6344004521533811E-4</v>
      </c>
      <c r="R87" s="8">
        <f t="shared" si="21"/>
        <v>4.2219362679400902E-3</v>
      </c>
      <c r="S87" s="8" t="e">
        <f>((I87-Q87)/#REF!)-(R87*SIN(RADIANS(R87)))</f>
        <v>#REF!</v>
      </c>
      <c r="T87" s="8" t="e">
        <f>(DEGREES(ATAN(S87/#REF!))+R87)/2</f>
        <v>#REF!</v>
      </c>
      <c r="U87" s="8" t="e">
        <f>((J87-S87)/#REF!)-(T87*SIN(RADIANS(T87)))</f>
        <v>#REF!</v>
      </c>
      <c r="V87" s="8" t="e">
        <f>(DEGREES(ATAN(U87/#REF!))+T87)/2</f>
        <v>#REF!</v>
      </c>
      <c r="W87" s="8" t="e">
        <f>((K87-U87)/#REF!)-(V87*SIN(RADIANS(V87)))</f>
        <v>#REF!</v>
      </c>
      <c r="X87" s="8" t="e">
        <f>(DEGREES(ATAN(W87/#REF!))+V87)/2</f>
        <v>#REF!</v>
      </c>
      <c r="Y87" s="8" t="e">
        <f>((L87-W87)/#REF!)-(X87*SIN(RADIANS(X87)))</f>
        <v>#REF!</v>
      </c>
      <c r="Z87" s="9" t="e">
        <f t="shared" si="22"/>
        <v>#REF!</v>
      </c>
      <c r="AA87" s="8" t="e">
        <f t="shared" si="23"/>
        <v>#REF!</v>
      </c>
      <c r="AB87" s="8" t="e">
        <f t="shared" si="24"/>
        <v>#REF!</v>
      </c>
      <c r="AF87" s="20"/>
    </row>
    <row r="88" spans="1:32" x14ac:dyDescent="0.3">
      <c r="A88" s="7">
        <v>-1.2328E-4</v>
      </c>
      <c r="B88" s="7">
        <v>-2.7051000000000001E-4</v>
      </c>
      <c r="C88" s="7">
        <v>-3.1697000000000002E-4</v>
      </c>
      <c r="E88">
        <v>28.86</v>
      </c>
      <c r="F88" s="7">
        <f t="shared" si="13"/>
        <v>1.2328E-4</v>
      </c>
      <c r="G88" s="7">
        <f t="shared" si="14"/>
        <v>2.7051000000000001E-4</v>
      </c>
      <c r="H88" s="7">
        <f t="shared" si="15"/>
        <v>3.1697000000000002E-4</v>
      </c>
      <c r="I88" s="7"/>
      <c r="J88" s="7"/>
      <c r="K88" s="7"/>
      <c r="L88" s="7"/>
      <c r="M88" s="8">
        <f t="shared" si="16"/>
        <v>3.082E-5</v>
      </c>
      <c r="N88" s="8">
        <f t="shared" si="19"/>
        <v>4.4146398113956316E-4</v>
      </c>
      <c r="O88" s="8">
        <f t="shared" si="17"/>
        <v>5.9919098520025424E-5</v>
      </c>
      <c r="P88" s="8">
        <f t="shared" si="20"/>
        <v>8.5827786429231118E-4</v>
      </c>
      <c r="Q88" s="8">
        <f t="shared" si="18"/>
        <v>2.1419622775767003E-4</v>
      </c>
      <c r="R88" s="8">
        <f t="shared" si="21"/>
        <v>5.5426971437288431E-3</v>
      </c>
      <c r="S88" s="8" t="e">
        <f>((I88-Q88)/#REF!)-(R88*SIN(RADIANS(R88)))</f>
        <v>#REF!</v>
      </c>
      <c r="T88" s="8" t="e">
        <f>(DEGREES(ATAN(S88/#REF!))+R88)/2</f>
        <v>#REF!</v>
      </c>
      <c r="U88" s="8" t="e">
        <f>((J88-S88)/#REF!)-(T88*SIN(RADIANS(T88)))</f>
        <v>#REF!</v>
      </c>
      <c r="V88" s="8" t="e">
        <f>(DEGREES(ATAN(U88/#REF!))+T88)/2</f>
        <v>#REF!</v>
      </c>
      <c r="W88" s="8" t="e">
        <f>((K88-U88)/#REF!)-(V88*SIN(RADIANS(V88)))</f>
        <v>#REF!</v>
      </c>
      <c r="X88" s="8" t="e">
        <f>(DEGREES(ATAN(W88/#REF!))+V88)/2</f>
        <v>#REF!</v>
      </c>
      <c r="Y88" s="8" t="e">
        <f>((L88-W88)/#REF!)-(X88*SIN(RADIANS(X88)))</f>
        <v>#REF!</v>
      </c>
      <c r="Z88" s="9" t="e">
        <f t="shared" si="22"/>
        <v>#REF!</v>
      </c>
      <c r="AA88" s="8" t="e">
        <f t="shared" si="23"/>
        <v>#REF!</v>
      </c>
      <c r="AB88" s="8" t="e">
        <f t="shared" si="24"/>
        <v>#REF!</v>
      </c>
      <c r="AF88" s="20"/>
    </row>
    <row r="89" spans="1:32" x14ac:dyDescent="0.3">
      <c r="A89" s="7">
        <v>-2.1018999999999999E-4</v>
      </c>
      <c r="B89" s="7">
        <v>-4.0139E-4</v>
      </c>
      <c r="C89" s="7">
        <v>-4.5150000000000002E-4</v>
      </c>
      <c r="E89">
        <v>29.25</v>
      </c>
      <c r="F89" s="7">
        <f t="shared" si="13"/>
        <v>2.1018999999999999E-4</v>
      </c>
      <c r="G89" s="7">
        <f t="shared" si="14"/>
        <v>4.0139E-4</v>
      </c>
      <c r="H89" s="7">
        <f t="shared" si="15"/>
        <v>4.5150000000000002E-4</v>
      </c>
      <c r="I89" s="7"/>
      <c r="J89" s="7"/>
      <c r="K89" s="7"/>
      <c r="L89" s="7"/>
      <c r="M89" s="8">
        <f t="shared" si="16"/>
        <v>5.2547499999999998E-5</v>
      </c>
      <c r="N89" s="8">
        <f t="shared" si="19"/>
        <v>7.5268749344762438E-4</v>
      </c>
      <c r="O89" s="8">
        <f t="shared" si="17"/>
        <v>8.720073703848537E-5</v>
      </c>
      <c r="P89" s="8">
        <f t="shared" si="20"/>
        <v>1.2490585504859612E-3</v>
      </c>
      <c r="Q89" s="8">
        <f t="shared" si="18"/>
        <v>3.0355548942805055E-4</v>
      </c>
      <c r="R89" s="8">
        <f t="shared" si="21"/>
        <v>7.8713826174401161E-3</v>
      </c>
      <c r="S89" s="8" t="e">
        <f>((I89-Q89)/#REF!)-(R89*SIN(RADIANS(R89)))</f>
        <v>#REF!</v>
      </c>
      <c r="T89" s="8" t="e">
        <f>(DEGREES(ATAN(S89/#REF!))+R89)/2</f>
        <v>#REF!</v>
      </c>
      <c r="U89" s="8" t="e">
        <f>((J89-S89)/#REF!)-(T89*SIN(RADIANS(T89)))</f>
        <v>#REF!</v>
      </c>
      <c r="V89" s="8" t="e">
        <f>(DEGREES(ATAN(U89/#REF!))+T89)/2</f>
        <v>#REF!</v>
      </c>
      <c r="W89" s="8" t="e">
        <f>((K89-U89)/#REF!)-(V89*SIN(RADIANS(V89)))</f>
        <v>#REF!</v>
      </c>
      <c r="X89" s="8" t="e">
        <f>(DEGREES(ATAN(W89/#REF!))+V89)/2</f>
        <v>#REF!</v>
      </c>
      <c r="Y89" s="8" t="e">
        <f>((L89-W89)/#REF!)-(X89*SIN(RADIANS(X89)))</f>
        <v>#REF!</v>
      </c>
      <c r="Z89" s="9" t="e">
        <f t="shared" si="22"/>
        <v>#REF!</v>
      </c>
      <c r="AA89" s="8" t="e">
        <f t="shared" si="23"/>
        <v>#REF!</v>
      </c>
      <c r="AB89" s="8" t="e">
        <f t="shared" si="24"/>
        <v>#REF!</v>
      </c>
      <c r="AF89" s="20"/>
    </row>
    <row r="90" spans="1:32" x14ac:dyDescent="0.3">
      <c r="A90" s="7">
        <v>-1.5372000000000001E-4</v>
      </c>
      <c r="B90" s="7">
        <v>-3.1602000000000003E-4</v>
      </c>
      <c r="C90" s="7">
        <v>-3.6378000000000002E-4</v>
      </c>
      <c r="E90">
        <v>29.64</v>
      </c>
      <c r="F90" s="7">
        <f t="shared" si="13"/>
        <v>1.5372000000000001E-4</v>
      </c>
      <c r="G90" s="7">
        <f t="shared" si="14"/>
        <v>3.1602000000000003E-4</v>
      </c>
      <c r="H90" s="7">
        <f t="shared" si="15"/>
        <v>3.6378000000000002E-4</v>
      </c>
      <c r="I90" s="7"/>
      <c r="J90" s="7"/>
      <c r="K90" s="7"/>
      <c r="L90" s="7"/>
      <c r="M90" s="8">
        <f t="shared" si="16"/>
        <v>3.8430000000000003E-5</v>
      </c>
      <c r="N90" s="8">
        <f t="shared" si="19"/>
        <v>5.5046920165500155E-4</v>
      </c>
      <c r="O90" s="8">
        <f t="shared" si="17"/>
        <v>6.9392211367145346E-5</v>
      </c>
      <c r="P90" s="8">
        <f t="shared" si="20"/>
        <v>9.939702105045778E-4</v>
      </c>
      <c r="Q90" s="8">
        <f t="shared" si="18"/>
        <v>2.4530591374631328E-4</v>
      </c>
      <c r="R90" s="8">
        <f t="shared" si="21"/>
        <v>6.3532323350382874E-3</v>
      </c>
      <c r="S90" s="8" t="e">
        <f>((I90-Q90)/#REF!)-(R90*SIN(RADIANS(R90)))</f>
        <v>#REF!</v>
      </c>
      <c r="T90" s="8" t="e">
        <f>(DEGREES(ATAN(S90/#REF!))+R90)/2</f>
        <v>#REF!</v>
      </c>
      <c r="U90" s="8" t="e">
        <f>((J90-S90)/#REF!)-(T90*SIN(RADIANS(T90)))</f>
        <v>#REF!</v>
      </c>
      <c r="V90" s="8" t="e">
        <f>(DEGREES(ATAN(U90/#REF!))+T90)/2</f>
        <v>#REF!</v>
      </c>
      <c r="W90" s="8" t="e">
        <f>((K90-U90)/#REF!)-(V90*SIN(RADIANS(V90)))</f>
        <v>#REF!</v>
      </c>
      <c r="X90" s="8" t="e">
        <f>(DEGREES(ATAN(W90/#REF!))+V90)/2</f>
        <v>#REF!</v>
      </c>
      <c r="Y90" s="8" t="e">
        <f>((L90-W90)/#REF!)-(X90*SIN(RADIANS(X90)))</f>
        <v>#REF!</v>
      </c>
      <c r="Z90" s="9" t="e">
        <f t="shared" si="22"/>
        <v>#REF!</v>
      </c>
      <c r="AA90" s="8" t="e">
        <f t="shared" si="23"/>
        <v>#REF!</v>
      </c>
      <c r="AB90" s="8" t="e">
        <f t="shared" si="24"/>
        <v>#REF!</v>
      </c>
      <c r="AF90" s="20"/>
    </row>
    <row r="91" spans="1:32" x14ac:dyDescent="0.3">
      <c r="A91" s="7">
        <v>-1.2637E-4</v>
      </c>
      <c r="B91" s="7">
        <v>-2.7845000000000002E-4</v>
      </c>
      <c r="C91" s="7">
        <v>-3.2552999999999998E-4</v>
      </c>
      <c r="E91">
        <v>30.03</v>
      </c>
      <c r="F91" s="7">
        <f t="shared" si="13"/>
        <v>1.2637E-4</v>
      </c>
      <c r="G91" s="7">
        <f t="shared" si="14"/>
        <v>2.7845000000000002E-4</v>
      </c>
      <c r="H91" s="7">
        <f t="shared" si="15"/>
        <v>3.2552999999999998E-4</v>
      </c>
      <c r="I91" s="7"/>
      <c r="J91" s="7"/>
      <c r="K91" s="7"/>
      <c r="L91" s="7"/>
      <c r="M91" s="8">
        <f t="shared" si="16"/>
        <v>3.1592499999999999E-5</v>
      </c>
      <c r="N91" s="8">
        <f t="shared" si="19"/>
        <v>4.5252922855735367E-4</v>
      </c>
      <c r="O91" s="8">
        <f t="shared" si="17"/>
        <v>6.171080086758681E-5</v>
      </c>
      <c r="P91" s="8">
        <f t="shared" si="20"/>
        <v>8.8394210995111557E-4</v>
      </c>
      <c r="Q91" s="8">
        <f t="shared" si="18"/>
        <v>2.1983569541646466E-4</v>
      </c>
      <c r="R91" s="8">
        <f t="shared" si="21"/>
        <v>5.6901616353003844E-3</v>
      </c>
      <c r="S91" s="8" t="e">
        <f>((I91-Q91)/#REF!)-(R91*SIN(RADIANS(R91)))</f>
        <v>#REF!</v>
      </c>
      <c r="T91" s="8" t="e">
        <f>(DEGREES(ATAN(S91/#REF!))+R91)/2</f>
        <v>#REF!</v>
      </c>
      <c r="U91" s="8" t="e">
        <f>((J91-S91)/#REF!)-(T91*SIN(RADIANS(T91)))</f>
        <v>#REF!</v>
      </c>
      <c r="V91" s="8" t="e">
        <f>(DEGREES(ATAN(U91/#REF!))+T91)/2</f>
        <v>#REF!</v>
      </c>
      <c r="W91" s="8" t="e">
        <f>((K91-U91)/#REF!)-(V91*SIN(RADIANS(V91)))</f>
        <v>#REF!</v>
      </c>
      <c r="X91" s="8" t="e">
        <f>(DEGREES(ATAN(W91/#REF!))+V91)/2</f>
        <v>#REF!</v>
      </c>
      <c r="Y91" s="8" t="e">
        <f>((L91-W91)/#REF!)-(X91*SIN(RADIANS(X91)))</f>
        <v>#REF!</v>
      </c>
      <c r="Z91" s="9" t="e">
        <f t="shared" si="22"/>
        <v>#REF!</v>
      </c>
      <c r="AA91" s="8" t="e">
        <f t="shared" si="23"/>
        <v>#REF!</v>
      </c>
      <c r="AB91" s="8" t="e">
        <f t="shared" si="24"/>
        <v>#REF!</v>
      </c>
      <c r="AF91" s="20"/>
    </row>
    <row r="92" spans="1:32" x14ac:dyDescent="0.3">
      <c r="A92" s="7">
        <v>-6.5501635000000006E-5</v>
      </c>
      <c r="B92" s="7">
        <v>-1.9143E-4</v>
      </c>
      <c r="C92" s="7">
        <v>-2.365E-4</v>
      </c>
      <c r="E92">
        <v>30.42</v>
      </c>
      <c r="F92" s="7">
        <f t="shared" si="13"/>
        <v>6.5501635000000006E-5</v>
      </c>
      <c r="G92" s="7">
        <f t="shared" si="14"/>
        <v>1.9143E-4</v>
      </c>
      <c r="H92" s="7">
        <f t="shared" si="15"/>
        <v>2.365E-4</v>
      </c>
      <c r="I92" s="7"/>
      <c r="J92" s="7"/>
      <c r="K92" s="7"/>
      <c r="L92" s="7"/>
      <c r="M92" s="8">
        <f t="shared" si="16"/>
        <v>1.6375408750000001E-5</v>
      </c>
      <c r="N92" s="8">
        <f t="shared" si="19"/>
        <v>2.3456045229283939E-4</v>
      </c>
      <c r="O92" s="8">
        <f t="shared" si="17"/>
        <v>4.3762687556679287E-5</v>
      </c>
      <c r="P92" s="8">
        <f t="shared" si="20"/>
        <v>6.2685432426184083E-4</v>
      </c>
      <c r="Q92" s="8">
        <f t="shared" si="18"/>
        <v>1.6060756882861705E-4</v>
      </c>
      <c r="R92" s="8">
        <f t="shared" si="21"/>
        <v>4.1476504107936431E-3</v>
      </c>
      <c r="S92" s="8" t="e">
        <f>((I92-Q92)/#REF!)-(R92*SIN(RADIANS(R92)))</f>
        <v>#REF!</v>
      </c>
      <c r="T92" s="8" t="e">
        <f>(DEGREES(ATAN(S92/#REF!))+R92)/2</f>
        <v>#REF!</v>
      </c>
      <c r="U92" s="8" t="e">
        <f>((J92-S92)/#REF!)-(T92*SIN(RADIANS(T92)))</f>
        <v>#REF!</v>
      </c>
      <c r="V92" s="8" t="e">
        <f>(DEGREES(ATAN(U92/#REF!))+T92)/2</f>
        <v>#REF!</v>
      </c>
      <c r="W92" s="8" t="e">
        <f>((K92-U92)/#REF!)-(V92*SIN(RADIANS(V92)))</f>
        <v>#REF!</v>
      </c>
      <c r="X92" s="8" t="e">
        <f>(DEGREES(ATAN(W92/#REF!))+V92)/2</f>
        <v>#REF!</v>
      </c>
      <c r="Y92" s="8" t="e">
        <f>((L92-W92)/#REF!)-(X92*SIN(RADIANS(X92)))</f>
        <v>#REF!</v>
      </c>
      <c r="Z92" s="9" t="e">
        <f t="shared" si="22"/>
        <v>#REF!</v>
      </c>
      <c r="AA92" s="8" t="e">
        <f t="shared" si="23"/>
        <v>#REF!</v>
      </c>
      <c r="AB92" s="8" t="e">
        <f t="shared" si="24"/>
        <v>#REF!</v>
      </c>
      <c r="AF92" s="20"/>
    </row>
    <row r="93" spans="1:32" x14ac:dyDescent="0.3">
      <c r="A93" s="7">
        <v>-9.7268607000000005E-5</v>
      </c>
      <c r="B93" s="7">
        <v>-2.3445000000000001E-4</v>
      </c>
      <c r="C93" s="7">
        <v>-2.8048999999999999E-4</v>
      </c>
      <c r="E93">
        <v>30.81</v>
      </c>
      <c r="F93" s="7">
        <f t="shared" si="13"/>
        <v>9.7268607000000005E-5</v>
      </c>
      <c r="G93" s="7">
        <f t="shared" si="14"/>
        <v>2.3445000000000001E-4</v>
      </c>
      <c r="H93" s="7">
        <f t="shared" si="15"/>
        <v>2.8048999999999999E-4</v>
      </c>
      <c r="I93" s="7"/>
      <c r="J93" s="7"/>
      <c r="K93" s="7"/>
      <c r="L93" s="7"/>
      <c r="M93" s="8">
        <f t="shared" si="16"/>
        <v>2.4317151750000001E-5</v>
      </c>
      <c r="N93" s="8">
        <f t="shared" si="19"/>
        <v>3.4831754125924999E-4</v>
      </c>
      <c r="O93" s="8">
        <f t="shared" si="17"/>
        <v>5.2531094539873043E-5</v>
      </c>
      <c r="P93" s="8">
        <f t="shared" si="20"/>
        <v>7.524525025411037E-4</v>
      </c>
      <c r="Q93" s="8">
        <f t="shared" si="18"/>
        <v>1.8995587276171983E-4</v>
      </c>
      <c r="R93" s="8">
        <f t="shared" si="21"/>
        <v>4.9110886312970867E-3</v>
      </c>
      <c r="S93" s="8" t="e">
        <f>((I93-Q93)/#REF!)-(R93*SIN(RADIANS(R93)))</f>
        <v>#REF!</v>
      </c>
      <c r="T93" s="8" t="e">
        <f>(DEGREES(ATAN(S93/#REF!))+R93)/2</f>
        <v>#REF!</v>
      </c>
      <c r="U93" s="8" t="e">
        <f>((J93-S93)/#REF!)-(T93*SIN(RADIANS(T93)))</f>
        <v>#REF!</v>
      </c>
      <c r="V93" s="8" t="e">
        <f>(DEGREES(ATAN(U93/#REF!))+T93)/2</f>
        <v>#REF!</v>
      </c>
      <c r="W93" s="8" t="e">
        <f>((K93-U93)/#REF!)-(V93*SIN(RADIANS(V93)))</f>
        <v>#REF!</v>
      </c>
      <c r="X93" s="8" t="e">
        <f>(DEGREES(ATAN(W93/#REF!))+V93)/2</f>
        <v>#REF!</v>
      </c>
      <c r="Y93" s="8" t="e">
        <f>((L93-W93)/#REF!)-(X93*SIN(RADIANS(X93)))</f>
        <v>#REF!</v>
      </c>
      <c r="Z93" s="9" t="e">
        <f t="shared" si="22"/>
        <v>#REF!</v>
      </c>
      <c r="AA93" s="8" t="e">
        <f t="shared" si="23"/>
        <v>#REF!</v>
      </c>
      <c r="AB93" s="8" t="e">
        <f t="shared" si="24"/>
        <v>#REF!</v>
      </c>
      <c r="AF93" s="20"/>
    </row>
    <row r="94" spans="1:32" x14ac:dyDescent="0.3">
      <c r="A94" s="7">
        <v>-1.8243E-4</v>
      </c>
      <c r="B94" s="7">
        <v>-3.6211000000000001E-4</v>
      </c>
      <c r="C94" s="7">
        <v>-4.1172000000000002E-4</v>
      </c>
      <c r="E94">
        <v>31.2</v>
      </c>
      <c r="F94" s="7">
        <f t="shared" si="13"/>
        <v>1.8243E-4</v>
      </c>
      <c r="G94" s="7">
        <f t="shared" si="14"/>
        <v>3.6211000000000001E-4</v>
      </c>
      <c r="H94" s="7">
        <f t="shared" si="15"/>
        <v>4.1172000000000002E-4</v>
      </c>
      <c r="I94" s="7"/>
      <c r="J94" s="7"/>
      <c r="K94" s="7"/>
      <c r="L94" s="7"/>
      <c r="M94" s="8">
        <f t="shared" si="16"/>
        <v>4.56075E-5</v>
      </c>
      <c r="N94" s="8">
        <f t="shared" si="19"/>
        <v>6.5327931600741619E-4</v>
      </c>
      <c r="O94" s="8">
        <f t="shared" si="17"/>
        <v>7.9118176390899293E-5</v>
      </c>
      <c r="P94" s="8">
        <f t="shared" si="20"/>
        <v>1.1332843973447385E-3</v>
      </c>
      <c r="Q94" s="8">
        <f t="shared" si="18"/>
        <v>2.7714577049220928E-4</v>
      </c>
      <c r="R94" s="8">
        <f t="shared" si="21"/>
        <v>7.1830099806601414E-3</v>
      </c>
      <c r="S94" s="8" t="e">
        <f>((I94-Q94)/#REF!)-(R94*SIN(RADIANS(R94)))</f>
        <v>#REF!</v>
      </c>
      <c r="T94" s="8" t="e">
        <f>(DEGREES(ATAN(S94/#REF!))+R94)/2</f>
        <v>#REF!</v>
      </c>
      <c r="U94" s="8" t="e">
        <f>((J94-S94)/#REF!)-(T94*SIN(RADIANS(T94)))</f>
        <v>#REF!</v>
      </c>
      <c r="V94" s="8" t="e">
        <f>(DEGREES(ATAN(U94/#REF!))+T94)/2</f>
        <v>#REF!</v>
      </c>
      <c r="W94" s="8" t="e">
        <f>((K94-U94)/#REF!)-(V94*SIN(RADIANS(V94)))</f>
        <v>#REF!</v>
      </c>
      <c r="X94" s="8" t="e">
        <f>(DEGREES(ATAN(W94/#REF!))+V94)/2</f>
        <v>#REF!</v>
      </c>
      <c r="Y94" s="8" t="e">
        <f>((L94-W94)/#REF!)-(X94*SIN(RADIANS(X94)))</f>
        <v>#REF!</v>
      </c>
      <c r="Z94" s="9" t="e">
        <f t="shared" si="22"/>
        <v>#REF!</v>
      </c>
      <c r="AA94" s="8" t="e">
        <f t="shared" si="23"/>
        <v>#REF!</v>
      </c>
      <c r="AB94" s="8" t="e">
        <f t="shared" si="24"/>
        <v>#REF!</v>
      </c>
      <c r="AF94" s="20"/>
    </row>
    <row r="95" spans="1:32" x14ac:dyDescent="0.3">
      <c r="A95" s="7">
        <v>-1.1497000000000001E-4</v>
      </c>
      <c r="B95" s="7">
        <v>-2.6120000000000001E-4</v>
      </c>
      <c r="C95" s="7">
        <v>-3.0815999999999998E-4</v>
      </c>
      <c r="E95">
        <v>31.59</v>
      </c>
      <c r="F95" s="7">
        <f t="shared" si="13"/>
        <v>1.1497000000000001E-4</v>
      </c>
      <c r="G95" s="7">
        <f t="shared" si="14"/>
        <v>2.6120000000000001E-4</v>
      </c>
      <c r="H95" s="7">
        <f t="shared" si="15"/>
        <v>3.0815999999999998E-4</v>
      </c>
      <c r="I95" s="7"/>
      <c r="J95" s="7"/>
      <c r="K95" s="7"/>
      <c r="L95" s="7"/>
      <c r="M95" s="8">
        <f t="shared" si="16"/>
        <v>2.8742500000000001E-5</v>
      </c>
      <c r="N95" s="8">
        <f t="shared" si="19"/>
        <v>4.117059856566063E-4</v>
      </c>
      <c r="O95" s="8">
        <f t="shared" si="17"/>
        <v>5.8111416635176893E-5</v>
      </c>
      <c r="P95" s="8">
        <f t="shared" si="20"/>
        <v>8.3238472862192921E-4</v>
      </c>
      <c r="Q95" s="8">
        <f t="shared" si="18"/>
        <v>2.0836172670674589E-4</v>
      </c>
      <c r="R95" s="8">
        <f t="shared" si="21"/>
        <v>5.3904621278023368E-3</v>
      </c>
      <c r="S95" s="8" t="e">
        <f>((I95-Q95)/#REF!)-(R95*SIN(RADIANS(R95)))</f>
        <v>#REF!</v>
      </c>
      <c r="T95" s="8" t="e">
        <f>(DEGREES(ATAN(S95/#REF!))+R95)/2</f>
        <v>#REF!</v>
      </c>
      <c r="U95" s="8" t="e">
        <f>((J95-S95)/#REF!)-(T95*SIN(RADIANS(T95)))</f>
        <v>#REF!</v>
      </c>
      <c r="V95" s="8" t="e">
        <f>(DEGREES(ATAN(U95/#REF!))+T95)/2</f>
        <v>#REF!</v>
      </c>
      <c r="W95" s="8" t="e">
        <f>((K95-U95)/#REF!)-(V95*SIN(RADIANS(V95)))</f>
        <v>#REF!</v>
      </c>
      <c r="X95" s="8" t="e">
        <f>(DEGREES(ATAN(W95/#REF!))+V95)/2</f>
        <v>#REF!</v>
      </c>
      <c r="Y95" s="8" t="e">
        <f>((L95-W95)/#REF!)-(X95*SIN(RADIANS(X95)))</f>
        <v>#REF!</v>
      </c>
      <c r="Z95" s="9" t="e">
        <f t="shared" si="22"/>
        <v>#REF!</v>
      </c>
      <c r="AA95" s="8" t="e">
        <f t="shared" si="23"/>
        <v>#REF!</v>
      </c>
      <c r="AB95" s="8" t="e">
        <f t="shared" si="24"/>
        <v>#REF!</v>
      </c>
      <c r="AF95" s="20"/>
    </row>
    <row r="96" spans="1:32" x14ac:dyDescent="0.3">
      <c r="A96" s="7">
        <v>-1.3640000000000001E-4</v>
      </c>
      <c r="B96" s="7">
        <v>-2.9345E-4</v>
      </c>
      <c r="C96" s="7">
        <v>-3.4144999999999998E-4</v>
      </c>
      <c r="E96">
        <v>31.98</v>
      </c>
      <c r="F96" s="7">
        <f t="shared" si="13"/>
        <v>1.3640000000000001E-4</v>
      </c>
      <c r="G96" s="7">
        <f t="shared" si="14"/>
        <v>2.9345E-4</v>
      </c>
      <c r="H96" s="7">
        <f t="shared" si="15"/>
        <v>3.4144999999999998E-4</v>
      </c>
      <c r="I96" s="7"/>
      <c r="J96" s="7"/>
      <c r="K96" s="7"/>
      <c r="L96" s="7"/>
      <c r="M96" s="8">
        <f t="shared" si="16"/>
        <v>3.4100000000000002E-5</v>
      </c>
      <c r="N96" s="8">
        <f t="shared" si="19"/>
        <v>4.8844652033719414E-4</v>
      </c>
      <c r="O96" s="8">
        <f t="shared" si="17"/>
        <v>6.4833335993414278E-5</v>
      </c>
      <c r="P96" s="8">
        <f t="shared" si="20"/>
        <v>9.2866913096273861E-4</v>
      </c>
      <c r="Q96" s="8">
        <f t="shared" si="18"/>
        <v>2.3049883449270827E-4</v>
      </c>
      <c r="R96" s="8">
        <f t="shared" si="21"/>
        <v>5.9670888307707826E-3</v>
      </c>
      <c r="S96" s="8" t="e">
        <f>((I96-Q96)/#REF!)-(R96*SIN(RADIANS(R96)))</f>
        <v>#REF!</v>
      </c>
      <c r="T96" s="8" t="e">
        <f>(DEGREES(ATAN(S96/#REF!))+R96)/2</f>
        <v>#REF!</v>
      </c>
      <c r="U96" s="8" t="e">
        <f>((J96-S96)/#REF!)-(T96*SIN(RADIANS(T96)))</f>
        <v>#REF!</v>
      </c>
      <c r="V96" s="8" t="e">
        <f>(DEGREES(ATAN(U96/#REF!))+T96)/2</f>
        <v>#REF!</v>
      </c>
      <c r="W96" s="8" t="e">
        <f>((K96-U96)/#REF!)-(V96*SIN(RADIANS(V96)))</f>
        <v>#REF!</v>
      </c>
      <c r="X96" s="8" t="e">
        <f>(DEGREES(ATAN(W96/#REF!))+V96)/2</f>
        <v>#REF!</v>
      </c>
      <c r="Y96" s="8" t="e">
        <f>((L96-W96)/#REF!)-(X96*SIN(RADIANS(X96)))</f>
        <v>#REF!</v>
      </c>
      <c r="Z96" s="9" t="e">
        <f t="shared" si="22"/>
        <v>#REF!</v>
      </c>
      <c r="AA96" s="8" t="e">
        <f t="shared" si="23"/>
        <v>#REF!</v>
      </c>
      <c r="AB96" s="8" t="e">
        <f t="shared" si="24"/>
        <v>#REF!</v>
      </c>
      <c r="AF96" s="20"/>
    </row>
    <row r="97" spans="1:32" x14ac:dyDescent="0.3">
      <c r="A97" s="7">
        <v>-1.3682000000000001E-4</v>
      </c>
      <c r="B97" s="7">
        <v>-2.9585000000000001E-4</v>
      </c>
      <c r="C97" s="7">
        <v>-3.4412000000000001E-4</v>
      </c>
      <c r="E97">
        <v>32.369999999999997</v>
      </c>
      <c r="F97" s="7">
        <f t="shared" si="13"/>
        <v>1.3682000000000001E-4</v>
      </c>
      <c r="G97" s="7">
        <f t="shared" si="14"/>
        <v>2.9585000000000001E-4</v>
      </c>
      <c r="H97" s="7">
        <f t="shared" si="15"/>
        <v>3.4412000000000001E-4</v>
      </c>
      <c r="I97" s="7"/>
      <c r="J97" s="7"/>
      <c r="K97" s="7"/>
      <c r="L97" s="7"/>
      <c r="M97" s="8">
        <f t="shared" si="16"/>
        <v>3.4205000000000002E-5</v>
      </c>
      <c r="N97" s="8">
        <f t="shared" si="19"/>
        <v>4.8995053454930289E-4</v>
      </c>
      <c r="O97" s="8">
        <f t="shared" si="17"/>
        <v>6.5407060310491592E-5</v>
      </c>
      <c r="P97" s="8">
        <f t="shared" si="20"/>
        <v>9.3688712645369925E-4</v>
      </c>
      <c r="Q97" s="8">
        <f t="shared" si="18"/>
        <v>2.3224546331639649E-4</v>
      </c>
      <c r="R97" s="8">
        <f t="shared" si="21"/>
        <v>6.0128955186216273E-3</v>
      </c>
      <c r="S97" s="8" t="e">
        <f>((I97-Q97)/#REF!)-(R97*SIN(RADIANS(R97)))</f>
        <v>#REF!</v>
      </c>
      <c r="T97" s="8" t="e">
        <f>(DEGREES(ATAN(S97/#REF!))+R97)/2</f>
        <v>#REF!</v>
      </c>
      <c r="U97" s="8" t="e">
        <f>((J97-S97)/#REF!)-(T97*SIN(RADIANS(T97)))</f>
        <v>#REF!</v>
      </c>
      <c r="V97" s="8" t="e">
        <f>(DEGREES(ATAN(U97/#REF!))+T97)/2</f>
        <v>#REF!</v>
      </c>
      <c r="W97" s="8" t="e">
        <f>((K97-U97)/#REF!)-(V97*SIN(RADIANS(V97)))</f>
        <v>#REF!</v>
      </c>
      <c r="X97" s="8" t="e">
        <f>(DEGREES(ATAN(W97/#REF!))+V97)/2</f>
        <v>#REF!</v>
      </c>
      <c r="Y97" s="8" t="e">
        <f>((L97-W97)/#REF!)-(X97*SIN(RADIANS(X97)))</f>
        <v>#REF!</v>
      </c>
      <c r="Z97" s="9" t="e">
        <f t="shared" si="22"/>
        <v>#REF!</v>
      </c>
      <c r="AA97" s="8" t="e">
        <f t="shared" si="23"/>
        <v>#REF!</v>
      </c>
      <c r="AB97" s="8" t="e">
        <f t="shared" si="24"/>
        <v>#REF!</v>
      </c>
      <c r="AF97" s="20"/>
    </row>
    <row r="98" spans="1:32" x14ac:dyDescent="0.3">
      <c r="A98" s="7">
        <v>-1.2949000000000001E-4</v>
      </c>
      <c r="B98" s="7">
        <v>-2.8201000000000002E-4</v>
      </c>
      <c r="C98" s="7">
        <v>-3.2984000000000003E-4</v>
      </c>
      <c r="E98">
        <v>32.76</v>
      </c>
      <c r="F98" s="7">
        <f t="shared" si="13"/>
        <v>1.2949000000000001E-4</v>
      </c>
      <c r="G98" s="7">
        <f t="shared" si="14"/>
        <v>2.8201000000000002E-4</v>
      </c>
      <c r="H98" s="7">
        <f t="shared" si="15"/>
        <v>3.2984000000000003E-4</v>
      </c>
      <c r="I98" s="7"/>
      <c r="J98" s="7"/>
      <c r="K98" s="7"/>
      <c r="L98" s="7"/>
      <c r="M98" s="8">
        <f t="shared" si="16"/>
        <v>3.2372500000000002E-5</v>
      </c>
      <c r="N98" s="8">
        <f t="shared" si="19"/>
        <v>4.6370190556169048E-4</v>
      </c>
      <c r="O98" s="8">
        <f t="shared" si="17"/>
        <v>6.2405622202515675E-5</v>
      </c>
      <c r="P98" s="8">
        <f t="shared" si="20"/>
        <v>8.9389469245048747E-4</v>
      </c>
      <c r="Q98" s="8">
        <f t="shared" si="18"/>
        <v>2.2284803548428897E-4</v>
      </c>
      <c r="R98" s="8">
        <f t="shared" si="21"/>
        <v>5.7670522459135386E-3</v>
      </c>
      <c r="S98" s="8" t="e">
        <f>((I98-Q98)/#REF!)-(R98*SIN(RADIANS(R98)))</f>
        <v>#REF!</v>
      </c>
      <c r="T98" s="8" t="e">
        <f>(DEGREES(ATAN(S98/#REF!))+R98)/2</f>
        <v>#REF!</v>
      </c>
      <c r="U98" s="8" t="e">
        <f>((J98-S98)/#REF!)-(T98*SIN(RADIANS(T98)))</f>
        <v>#REF!</v>
      </c>
      <c r="V98" s="8" t="e">
        <f>(DEGREES(ATAN(U98/#REF!))+T98)/2</f>
        <v>#REF!</v>
      </c>
      <c r="W98" s="8" t="e">
        <f>((K98-U98)/#REF!)-(V98*SIN(RADIANS(V98)))</f>
        <v>#REF!</v>
      </c>
      <c r="X98" s="8" t="e">
        <f>(DEGREES(ATAN(W98/#REF!))+V98)/2</f>
        <v>#REF!</v>
      </c>
      <c r="Y98" s="8" t="e">
        <f>((L98-W98)/#REF!)-(X98*SIN(RADIANS(X98)))</f>
        <v>#REF!</v>
      </c>
      <c r="Z98" s="9" t="e">
        <f t="shared" si="22"/>
        <v>#REF!</v>
      </c>
      <c r="AA98" s="8" t="e">
        <f t="shared" si="23"/>
        <v>#REF!</v>
      </c>
      <c r="AB98" s="8" t="e">
        <f t="shared" si="24"/>
        <v>#REF!</v>
      </c>
      <c r="AF98" s="20"/>
    </row>
    <row r="99" spans="1:32" x14ac:dyDescent="0.3">
      <c r="A99" s="7">
        <v>-1.3119E-4</v>
      </c>
      <c r="B99" s="7">
        <v>-2.8887999999999999E-4</v>
      </c>
      <c r="C99" s="7">
        <v>-3.3730000000000001E-4</v>
      </c>
      <c r="E99">
        <v>33.15</v>
      </c>
      <c r="F99" s="7">
        <f t="shared" si="13"/>
        <v>1.3119E-4</v>
      </c>
      <c r="G99" s="7">
        <f t="shared" si="14"/>
        <v>2.8887999999999999E-4</v>
      </c>
      <c r="H99" s="7">
        <f t="shared" si="15"/>
        <v>3.3730000000000001E-4</v>
      </c>
      <c r="I99" s="7"/>
      <c r="J99" s="7"/>
      <c r="K99" s="7"/>
      <c r="L99" s="7"/>
      <c r="M99" s="8">
        <f t="shared" si="16"/>
        <v>3.2797499999999999E-5</v>
      </c>
      <c r="N99" s="8">
        <f t="shared" si="19"/>
        <v>4.6978958213455142E-4</v>
      </c>
      <c r="O99" s="8">
        <f t="shared" si="17"/>
        <v>6.4016773019045115E-5</v>
      </c>
      <c r="P99" s="8">
        <f t="shared" si="20"/>
        <v>9.1697272793127228E-4</v>
      </c>
      <c r="Q99" s="8">
        <f t="shared" si="18"/>
        <v>2.2772134707538396E-4</v>
      </c>
      <c r="R99" s="8">
        <f t="shared" si="21"/>
        <v>5.8949330038957446E-3</v>
      </c>
      <c r="S99" s="8" t="e">
        <f>((I99-Q99)/#REF!)-(R99*SIN(RADIANS(R99)))</f>
        <v>#REF!</v>
      </c>
      <c r="T99" s="8" t="e">
        <f>(DEGREES(ATAN(S99/#REF!))+R99)/2</f>
        <v>#REF!</v>
      </c>
      <c r="U99" s="8" t="e">
        <f>((J99-S99)/#REF!)-(T99*SIN(RADIANS(T99)))</f>
        <v>#REF!</v>
      </c>
      <c r="V99" s="8" t="e">
        <f>(DEGREES(ATAN(U99/#REF!))+T99)/2</f>
        <v>#REF!</v>
      </c>
      <c r="W99" s="8" t="e">
        <f>((K99-U99)/#REF!)-(V99*SIN(RADIANS(V99)))</f>
        <v>#REF!</v>
      </c>
      <c r="X99" s="8" t="e">
        <f>(DEGREES(ATAN(W99/#REF!))+V99)/2</f>
        <v>#REF!</v>
      </c>
      <c r="Y99" s="8" t="e">
        <f>((L99-W99)/#REF!)-(X99*SIN(RADIANS(X99)))</f>
        <v>#REF!</v>
      </c>
      <c r="Z99" s="9" t="e">
        <f t="shared" si="22"/>
        <v>#REF!</v>
      </c>
      <c r="AA99" s="8" t="e">
        <f t="shared" si="23"/>
        <v>#REF!</v>
      </c>
      <c r="AB99" s="8" t="e">
        <f t="shared" si="24"/>
        <v>#REF!</v>
      </c>
      <c r="AF99" s="20"/>
    </row>
    <row r="100" spans="1:32" x14ac:dyDescent="0.3">
      <c r="A100" s="7">
        <v>-9.7684660999999997E-5</v>
      </c>
      <c r="B100" s="7">
        <v>-2.3671E-4</v>
      </c>
      <c r="C100" s="7">
        <v>-2.8369000000000002E-4</v>
      </c>
      <c r="E100">
        <v>33.54</v>
      </c>
      <c r="F100" s="7">
        <f t="shared" si="13"/>
        <v>9.7684660999999997E-5</v>
      </c>
      <c r="G100" s="7">
        <f t="shared" si="14"/>
        <v>2.3671E-4</v>
      </c>
      <c r="H100" s="7">
        <f t="shared" si="15"/>
        <v>2.8369000000000002E-4</v>
      </c>
      <c r="I100" s="7"/>
      <c r="J100" s="7"/>
      <c r="K100" s="7"/>
      <c r="L100" s="7"/>
      <c r="M100" s="8">
        <f t="shared" si="16"/>
        <v>2.4421165249999999E-5</v>
      </c>
      <c r="N100" s="8">
        <f t="shared" si="19"/>
        <v>3.4980742489979064E-4</v>
      </c>
      <c r="O100" s="8">
        <f t="shared" si="17"/>
        <v>5.3070073011267752E-5</v>
      </c>
      <c r="P100" s="8">
        <f t="shared" si="20"/>
        <v>7.6017280045459078E-4</v>
      </c>
      <c r="Q100" s="8">
        <f t="shared" si="18"/>
        <v>1.9217318688410589E-4</v>
      </c>
      <c r="R100" s="8">
        <f t="shared" si="21"/>
        <v>4.9678832543566471E-3</v>
      </c>
      <c r="S100" s="8" t="e">
        <f>((I100-Q100)/#REF!)-(R100*SIN(RADIANS(R100)))</f>
        <v>#REF!</v>
      </c>
      <c r="T100" s="8" t="e">
        <f>(DEGREES(ATAN(S100/#REF!))+R100)/2</f>
        <v>#REF!</v>
      </c>
      <c r="U100" s="8" t="e">
        <f>((J100-S100)/#REF!)-(T100*SIN(RADIANS(T100)))</f>
        <v>#REF!</v>
      </c>
      <c r="V100" s="8" t="e">
        <f>(DEGREES(ATAN(U100/#REF!))+T100)/2</f>
        <v>#REF!</v>
      </c>
      <c r="W100" s="8" t="e">
        <f>((K100-U100)/#REF!)-(V100*SIN(RADIANS(V100)))</f>
        <v>#REF!</v>
      </c>
      <c r="X100" s="8" t="e">
        <f>(DEGREES(ATAN(W100/#REF!))+V100)/2</f>
        <v>#REF!</v>
      </c>
      <c r="Y100" s="8" t="e">
        <f>((L100-W100)/#REF!)-(X100*SIN(RADIANS(X100)))</f>
        <v>#REF!</v>
      </c>
      <c r="Z100" s="9" t="e">
        <f t="shared" si="22"/>
        <v>#REF!</v>
      </c>
      <c r="AA100" s="8" t="e">
        <f t="shared" si="23"/>
        <v>#REF!</v>
      </c>
      <c r="AB100" s="8" t="e">
        <f t="shared" si="24"/>
        <v>#REF!</v>
      </c>
      <c r="AF100" s="20"/>
    </row>
    <row r="101" spans="1:32" x14ac:dyDescent="0.3">
      <c r="A101" s="7">
        <v>-1.3273000000000001E-4</v>
      </c>
      <c r="B101" s="7">
        <v>-2.9012999999999999E-4</v>
      </c>
      <c r="C101" s="7">
        <v>-3.3876000000000002E-4</v>
      </c>
      <c r="E101">
        <v>33.93</v>
      </c>
      <c r="F101" s="7">
        <f t="shared" si="13"/>
        <v>1.3273000000000001E-4</v>
      </c>
      <c r="G101" s="7">
        <f t="shared" si="14"/>
        <v>2.9012999999999999E-4</v>
      </c>
      <c r="H101" s="7">
        <f t="shared" si="15"/>
        <v>3.3876000000000002E-4</v>
      </c>
      <c r="I101" s="7"/>
      <c r="J101" s="7"/>
      <c r="K101" s="7"/>
      <c r="L101" s="7"/>
      <c r="M101" s="8">
        <f t="shared" si="16"/>
        <v>3.3182500000000003E-5</v>
      </c>
      <c r="N101" s="8">
        <f t="shared" si="19"/>
        <v>4.7530430091231049E-4</v>
      </c>
      <c r="O101" s="8">
        <f t="shared" si="17"/>
        <v>6.4232932053758884E-5</v>
      </c>
      <c r="P101" s="8">
        <f t="shared" si="20"/>
        <v>9.2006897802865677E-4</v>
      </c>
      <c r="Q101" s="8">
        <f t="shared" si="18"/>
        <v>2.2875778193983201E-4</v>
      </c>
      <c r="R101" s="8">
        <f t="shared" si="21"/>
        <v>5.9212241878297839E-3</v>
      </c>
      <c r="S101" s="8" t="e">
        <f>((I101-Q101)/#REF!)-(R101*SIN(RADIANS(R101)))</f>
        <v>#REF!</v>
      </c>
      <c r="T101" s="8" t="e">
        <f>(DEGREES(ATAN(S101/#REF!))+R101)/2</f>
        <v>#REF!</v>
      </c>
      <c r="U101" s="8" t="e">
        <f>((J101-S101)/#REF!)-(T101*SIN(RADIANS(T101)))</f>
        <v>#REF!</v>
      </c>
      <c r="V101" s="8" t="e">
        <f>(DEGREES(ATAN(U101/#REF!))+T101)/2</f>
        <v>#REF!</v>
      </c>
      <c r="W101" s="8" t="e">
        <f>((K101-U101)/#REF!)-(V101*SIN(RADIANS(V101)))</f>
        <v>#REF!</v>
      </c>
      <c r="X101" s="8" t="e">
        <f>(DEGREES(ATAN(W101/#REF!))+V101)/2</f>
        <v>#REF!</v>
      </c>
      <c r="Y101" s="8" t="e">
        <f>((L101-W101)/#REF!)-(X101*SIN(RADIANS(X101)))</f>
        <v>#REF!</v>
      </c>
      <c r="Z101" s="9" t="e">
        <f t="shared" si="22"/>
        <v>#REF!</v>
      </c>
      <c r="AA101" s="8" t="e">
        <f t="shared" si="23"/>
        <v>#REF!</v>
      </c>
      <c r="AB101" s="8" t="e">
        <f t="shared" si="24"/>
        <v>#REF!</v>
      </c>
      <c r="AF101" s="20"/>
    </row>
    <row r="102" spans="1:32" x14ac:dyDescent="0.3">
      <c r="A102" s="7">
        <v>-2.0375999999999999E-4</v>
      </c>
      <c r="B102" s="7">
        <v>-3.9157999999999999E-4</v>
      </c>
      <c r="C102" s="7">
        <v>-4.4273000000000001E-4</v>
      </c>
      <c r="E102">
        <v>34.32</v>
      </c>
      <c r="F102" s="7">
        <f t="shared" si="13"/>
        <v>2.0375999999999999E-4</v>
      </c>
      <c r="G102" s="7">
        <f t="shared" si="14"/>
        <v>3.9157999999999999E-4</v>
      </c>
      <c r="H102" s="7">
        <f t="shared" si="15"/>
        <v>4.4273000000000001E-4</v>
      </c>
      <c r="I102" s="7"/>
      <c r="J102" s="7"/>
      <c r="K102" s="7"/>
      <c r="L102" s="7"/>
      <c r="M102" s="8">
        <f t="shared" si="16"/>
        <v>5.0939999999999997E-5</v>
      </c>
      <c r="N102" s="8">
        <f t="shared" si="19"/>
        <v>7.2966175205965776E-4</v>
      </c>
      <c r="O102" s="8">
        <f t="shared" si="17"/>
        <v>8.5150707757588277E-5</v>
      </c>
      <c r="P102" s="8">
        <f t="shared" si="20"/>
        <v>1.2196940440811807E-3</v>
      </c>
      <c r="Q102" s="8">
        <f t="shared" si="18"/>
        <v>2.9795677908257389E-4</v>
      </c>
      <c r="R102" s="8">
        <f t="shared" si="21"/>
        <v>7.7230410086704905E-3</v>
      </c>
      <c r="S102" s="8" t="e">
        <f>((I102-Q102)/#REF!)-(R102*SIN(RADIANS(R102)))</f>
        <v>#REF!</v>
      </c>
      <c r="T102" s="8" t="e">
        <f>(DEGREES(ATAN(S102/#REF!))+R102)/2</f>
        <v>#REF!</v>
      </c>
      <c r="U102" s="8" t="e">
        <f>((J102-S102)/#REF!)-(T102*SIN(RADIANS(T102)))</f>
        <v>#REF!</v>
      </c>
      <c r="V102" s="8" t="e">
        <f>(DEGREES(ATAN(U102/#REF!))+T102)/2</f>
        <v>#REF!</v>
      </c>
      <c r="W102" s="8" t="e">
        <f>((K102-U102)/#REF!)-(V102*SIN(RADIANS(V102)))</f>
        <v>#REF!</v>
      </c>
      <c r="X102" s="8" t="e">
        <f>(DEGREES(ATAN(W102/#REF!))+V102)/2</f>
        <v>#REF!</v>
      </c>
      <c r="Y102" s="8" t="e">
        <f>((L102-W102)/#REF!)-(X102*SIN(RADIANS(X102)))</f>
        <v>#REF!</v>
      </c>
      <c r="Z102" s="9" t="e">
        <f t="shared" si="22"/>
        <v>#REF!</v>
      </c>
      <c r="AA102" s="8" t="e">
        <f t="shared" si="23"/>
        <v>#REF!</v>
      </c>
      <c r="AB102" s="8" t="e">
        <f t="shared" si="24"/>
        <v>#REF!</v>
      </c>
      <c r="AF102" s="20"/>
    </row>
    <row r="103" spans="1:32" x14ac:dyDescent="0.3">
      <c r="A103" s="7">
        <v>-1.2731999999999999E-4</v>
      </c>
      <c r="B103" s="7">
        <v>-2.8279999999999999E-4</v>
      </c>
      <c r="C103" s="7">
        <v>-3.3148999999999999E-4</v>
      </c>
      <c r="E103">
        <v>34.71</v>
      </c>
      <c r="F103" s="7">
        <f t="shared" si="13"/>
        <v>1.2731999999999999E-4</v>
      </c>
      <c r="G103" s="7">
        <f t="shared" si="14"/>
        <v>2.8279999999999999E-4</v>
      </c>
      <c r="H103" s="7">
        <f t="shared" si="15"/>
        <v>3.3148999999999999E-4</v>
      </c>
      <c r="I103" s="7"/>
      <c r="J103" s="7"/>
      <c r="K103" s="7"/>
      <c r="L103" s="7"/>
      <c r="M103" s="8">
        <f t="shared" si="16"/>
        <v>3.1829999999999998E-5</v>
      </c>
      <c r="N103" s="8">
        <f t="shared" si="19"/>
        <v>4.5593116546572909E-4</v>
      </c>
      <c r="O103" s="8">
        <f t="shared" si="17"/>
        <v>6.2738871927750915E-5</v>
      </c>
      <c r="P103" s="8">
        <f t="shared" si="20"/>
        <v>8.9866814314428769E-4</v>
      </c>
      <c r="Q103" s="8">
        <f t="shared" si="18"/>
        <v>2.2394517803715817E-4</v>
      </c>
      <c r="R103" s="8">
        <f t="shared" si="21"/>
        <v>5.7956313194375293E-3</v>
      </c>
      <c r="S103" s="8" t="e">
        <f>((I103-Q103)/#REF!)-(R103*SIN(RADIANS(R103)))</f>
        <v>#REF!</v>
      </c>
      <c r="T103" s="8" t="e">
        <f>(DEGREES(ATAN(S103/#REF!))+R103)/2</f>
        <v>#REF!</v>
      </c>
      <c r="U103" s="8" t="e">
        <f>((J103-S103)/#REF!)-(T103*SIN(RADIANS(T103)))</f>
        <v>#REF!</v>
      </c>
      <c r="V103" s="8" t="e">
        <f>(DEGREES(ATAN(U103/#REF!))+T103)/2</f>
        <v>#REF!</v>
      </c>
      <c r="W103" s="8" t="e">
        <f>((K103-U103)/#REF!)-(V103*SIN(RADIANS(V103)))</f>
        <v>#REF!</v>
      </c>
      <c r="X103" s="8" t="e">
        <f>(DEGREES(ATAN(W103/#REF!))+V103)/2</f>
        <v>#REF!</v>
      </c>
      <c r="Y103" s="8" t="e">
        <f>((L103-W103)/#REF!)-(X103*SIN(RADIANS(X103)))</f>
        <v>#REF!</v>
      </c>
      <c r="Z103" s="9" t="e">
        <f t="shared" si="22"/>
        <v>#REF!</v>
      </c>
      <c r="AA103" s="8" t="e">
        <f t="shared" si="23"/>
        <v>#REF!</v>
      </c>
      <c r="AB103" s="8" t="e">
        <f t="shared" si="24"/>
        <v>#REF!</v>
      </c>
      <c r="AF103" s="20"/>
    </row>
    <row r="104" spans="1:32" x14ac:dyDescent="0.3">
      <c r="A104" s="7">
        <v>1.0328604E-6</v>
      </c>
      <c r="B104" s="7">
        <v>-9.5798591000000003E-5</v>
      </c>
      <c r="C104" s="7">
        <v>-1.3988999999999999E-4</v>
      </c>
      <c r="E104">
        <v>35.1</v>
      </c>
      <c r="F104" s="7">
        <f t="shared" si="13"/>
        <v>1.0328604E-6</v>
      </c>
      <c r="G104" s="7">
        <f t="shared" si="14"/>
        <v>9.5798591000000003E-5</v>
      </c>
      <c r="H104" s="7">
        <f t="shared" si="15"/>
        <v>1.3988999999999999E-4</v>
      </c>
      <c r="I104" s="7"/>
      <c r="J104" s="7"/>
      <c r="K104" s="7"/>
      <c r="L104" s="7"/>
      <c r="M104" s="8">
        <f t="shared" si="16"/>
        <v>2.5821510000000001E-7</v>
      </c>
      <c r="N104" s="8">
        <f t="shared" si="19"/>
        <v>3.6986588591371204E-6</v>
      </c>
      <c r="O104" s="8">
        <f t="shared" si="17"/>
        <v>2.3885093736237609E-5</v>
      </c>
      <c r="P104" s="8">
        <f t="shared" si="20"/>
        <v>3.4212876608612707E-4</v>
      </c>
      <c r="Q104" s="8">
        <f t="shared" si="18"/>
        <v>9.6668712275390121E-5</v>
      </c>
      <c r="R104" s="8">
        <f t="shared" si="21"/>
        <v>2.4788598881944181E-3</v>
      </c>
      <c r="S104" s="8" t="e">
        <f>((I104-Q104)/#REF!)-(R104*SIN(RADIANS(R104)))</f>
        <v>#REF!</v>
      </c>
      <c r="T104" s="8" t="e">
        <f>(DEGREES(ATAN(S104/#REF!))+R104)/2</f>
        <v>#REF!</v>
      </c>
      <c r="U104" s="8" t="e">
        <f>((J104-S104)/#REF!)-(T104*SIN(RADIANS(T104)))</f>
        <v>#REF!</v>
      </c>
      <c r="V104" s="8" t="e">
        <f>(DEGREES(ATAN(U104/#REF!))+T104)/2</f>
        <v>#REF!</v>
      </c>
      <c r="W104" s="8" t="e">
        <f>((K104-U104)/#REF!)-(V104*SIN(RADIANS(V104)))</f>
        <v>#REF!</v>
      </c>
      <c r="X104" s="8" t="e">
        <f>(DEGREES(ATAN(W104/#REF!))+V104)/2</f>
        <v>#REF!</v>
      </c>
      <c r="Y104" s="8" t="e">
        <f>((L104-W104)/#REF!)-(X104*SIN(RADIANS(X104)))</f>
        <v>#REF!</v>
      </c>
      <c r="Z104" s="9" t="e">
        <f t="shared" si="22"/>
        <v>#REF!</v>
      </c>
      <c r="AA104" s="8" t="e">
        <f t="shared" si="23"/>
        <v>#REF!</v>
      </c>
      <c r="AB104" s="8" t="e">
        <f t="shared" si="24"/>
        <v>#REF!</v>
      </c>
      <c r="AF104" s="20"/>
    </row>
    <row r="105" spans="1:32" x14ac:dyDescent="0.3">
      <c r="A105" s="7">
        <v>-1.5309000000000001E-4</v>
      </c>
      <c r="B105" s="7">
        <v>-3.1828E-4</v>
      </c>
      <c r="C105" s="7">
        <v>-3.6796000000000002E-4</v>
      </c>
      <c r="E105">
        <v>35.49</v>
      </c>
      <c r="F105" s="7">
        <f t="shared" si="13"/>
        <v>1.5309000000000001E-4</v>
      </c>
      <c r="G105" s="7">
        <f t="shared" si="14"/>
        <v>3.1828E-4</v>
      </c>
      <c r="H105" s="7">
        <f t="shared" si="15"/>
        <v>3.6796000000000002E-4</v>
      </c>
      <c r="I105" s="7"/>
      <c r="J105" s="7"/>
      <c r="K105" s="7"/>
      <c r="L105" s="7"/>
      <c r="M105" s="8">
        <f t="shared" si="16"/>
        <v>3.8272500000000003E-5</v>
      </c>
      <c r="N105" s="8">
        <f t="shared" si="19"/>
        <v>5.4821318033688136E-4</v>
      </c>
      <c r="O105" s="8">
        <f t="shared" si="17"/>
        <v>6.9996629627764123E-5</v>
      </c>
      <c r="P105" s="8">
        <f t="shared" si="20"/>
        <v>1.002627864350473E-3</v>
      </c>
      <c r="Q105" s="8">
        <f t="shared" si="18"/>
        <v>2.4828526350071387E-4</v>
      </c>
      <c r="R105" s="8">
        <f t="shared" si="21"/>
        <v>6.4286878950446033E-3</v>
      </c>
      <c r="S105" s="8" t="e">
        <f>((I105-Q105)/#REF!)-(R105*SIN(RADIANS(R105)))</f>
        <v>#REF!</v>
      </c>
      <c r="T105" s="8" t="e">
        <f>(DEGREES(ATAN(S105/#REF!))+R105)/2</f>
        <v>#REF!</v>
      </c>
      <c r="U105" s="8" t="e">
        <f>((J105-S105)/#REF!)-(T105*SIN(RADIANS(T105)))</f>
        <v>#REF!</v>
      </c>
      <c r="V105" s="8" t="e">
        <f>(DEGREES(ATAN(U105/#REF!))+T105)/2</f>
        <v>#REF!</v>
      </c>
      <c r="W105" s="8" t="e">
        <f>((K105-U105)/#REF!)-(V105*SIN(RADIANS(V105)))</f>
        <v>#REF!</v>
      </c>
      <c r="X105" s="8" t="e">
        <f>(DEGREES(ATAN(W105/#REF!))+V105)/2</f>
        <v>#REF!</v>
      </c>
      <c r="Y105" s="8" t="e">
        <f>((L105-W105)/#REF!)-(X105*SIN(RADIANS(X105)))</f>
        <v>#REF!</v>
      </c>
      <c r="Z105" s="9" t="e">
        <f t="shared" si="22"/>
        <v>#REF!</v>
      </c>
      <c r="AA105" s="8" t="e">
        <f t="shared" si="23"/>
        <v>#REF!</v>
      </c>
      <c r="AB105" s="8" t="e">
        <f t="shared" si="24"/>
        <v>#REF!</v>
      </c>
      <c r="AF105" s="20"/>
    </row>
    <row r="106" spans="1:32" x14ac:dyDescent="0.3">
      <c r="A106" s="7">
        <v>-2.0550000000000001E-4</v>
      </c>
      <c r="B106" s="7">
        <v>-3.9816E-4</v>
      </c>
      <c r="C106" s="7">
        <v>-4.5019999999999999E-4</v>
      </c>
      <c r="E106">
        <v>35.880000000000003</v>
      </c>
      <c r="F106" s="7">
        <f t="shared" si="13"/>
        <v>2.0550000000000001E-4</v>
      </c>
      <c r="G106" s="7">
        <f t="shared" si="14"/>
        <v>3.9816E-4</v>
      </c>
      <c r="H106" s="7">
        <f t="shared" si="15"/>
        <v>4.5019999999999999E-4</v>
      </c>
      <c r="I106" s="7"/>
      <c r="J106" s="7"/>
      <c r="K106" s="7"/>
      <c r="L106" s="7"/>
      <c r="M106" s="8">
        <f t="shared" si="16"/>
        <v>5.1375000000000002E-5</v>
      </c>
      <c r="N106" s="8">
        <f t="shared" si="19"/>
        <v>7.358926680806864E-4</v>
      </c>
      <c r="O106" s="8">
        <f t="shared" si="17"/>
        <v>8.6686798378545122E-5</v>
      </c>
      <c r="P106" s="8">
        <f t="shared" si="20"/>
        <v>1.241696921453643E-3</v>
      </c>
      <c r="Q106" s="8">
        <f t="shared" si="18"/>
        <v>3.0290075833521623E-4</v>
      </c>
      <c r="R106" s="8">
        <f t="shared" si="21"/>
        <v>7.8520712504489242E-3</v>
      </c>
      <c r="S106" s="8" t="e">
        <f>((I106-Q106)/#REF!)-(R106*SIN(RADIANS(R106)))</f>
        <v>#REF!</v>
      </c>
      <c r="T106" s="8" t="e">
        <f>(DEGREES(ATAN(S106/#REF!))+R106)/2</f>
        <v>#REF!</v>
      </c>
      <c r="U106" s="8" t="e">
        <f>((J106-S106)/#REF!)-(T106*SIN(RADIANS(T106)))</f>
        <v>#REF!</v>
      </c>
      <c r="V106" s="8" t="e">
        <f>(DEGREES(ATAN(U106/#REF!))+T106)/2</f>
        <v>#REF!</v>
      </c>
      <c r="W106" s="8" t="e">
        <f>((K106-U106)/#REF!)-(V106*SIN(RADIANS(V106)))</f>
        <v>#REF!</v>
      </c>
      <c r="X106" s="8" t="e">
        <f>(DEGREES(ATAN(W106/#REF!))+V106)/2</f>
        <v>#REF!</v>
      </c>
      <c r="Y106" s="8" t="e">
        <f>((L106-W106)/#REF!)-(X106*SIN(RADIANS(X106)))</f>
        <v>#REF!</v>
      </c>
      <c r="Z106" s="9" t="e">
        <f t="shared" si="22"/>
        <v>#REF!</v>
      </c>
      <c r="AA106" s="8" t="e">
        <f t="shared" si="23"/>
        <v>#REF!</v>
      </c>
      <c r="AB106" s="8" t="e">
        <f t="shared" si="24"/>
        <v>#REF!</v>
      </c>
      <c r="AF106" s="20"/>
    </row>
    <row r="107" spans="1:32" x14ac:dyDescent="0.3">
      <c r="A107" s="7">
        <v>-6.1058931000000004E-5</v>
      </c>
      <c r="B107" s="7">
        <v>-1.841E-4</v>
      </c>
      <c r="C107" s="7">
        <v>-2.3060999999999999E-4</v>
      </c>
      <c r="E107">
        <v>36.270000000000003</v>
      </c>
      <c r="F107" s="7">
        <f t="shared" si="13"/>
        <v>6.1058931000000004E-5</v>
      </c>
      <c r="G107" s="7">
        <f t="shared" si="14"/>
        <v>1.841E-4</v>
      </c>
      <c r="H107" s="7">
        <f t="shared" si="15"/>
        <v>2.3060999999999999E-4</v>
      </c>
      <c r="I107" s="7"/>
      <c r="J107" s="7"/>
      <c r="K107" s="7"/>
      <c r="L107" s="7"/>
      <c r="M107" s="8">
        <f t="shared" si="16"/>
        <v>1.5264732750000001E-5</v>
      </c>
      <c r="N107" s="8">
        <f t="shared" si="19"/>
        <v>2.1865119049147027E-4</v>
      </c>
      <c r="O107" s="8">
        <f t="shared" si="17"/>
        <v>4.2207982399502931E-5</v>
      </c>
      <c r="P107" s="8">
        <f t="shared" si="20"/>
        <v>6.0458481329105573E-4</v>
      </c>
      <c r="Q107" s="8">
        <f t="shared" si="18"/>
        <v>1.569953017574584E-4</v>
      </c>
      <c r="R107" s="8">
        <f t="shared" si="21"/>
        <v>4.050279132797081E-3</v>
      </c>
      <c r="S107" s="8" t="e">
        <f>((I107-Q107)/#REF!)-(R107*SIN(RADIANS(R107)))</f>
        <v>#REF!</v>
      </c>
      <c r="T107" s="8" t="e">
        <f>(DEGREES(ATAN(S107/#REF!))+R107)/2</f>
        <v>#REF!</v>
      </c>
      <c r="U107" s="8" t="e">
        <f>((J107-S107)/#REF!)-(T107*SIN(RADIANS(T107)))</f>
        <v>#REF!</v>
      </c>
      <c r="V107" s="8" t="e">
        <f>(DEGREES(ATAN(U107/#REF!))+T107)/2</f>
        <v>#REF!</v>
      </c>
      <c r="W107" s="8" t="e">
        <f>((K107-U107)/#REF!)-(V107*SIN(RADIANS(V107)))</f>
        <v>#REF!</v>
      </c>
      <c r="X107" s="8" t="e">
        <f>(DEGREES(ATAN(W107/#REF!))+V107)/2</f>
        <v>#REF!</v>
      </c>
      <c r="Y107" s="8" t="e">
        <f>((L107-W107)/#REF!)-(X107*SIN(RADIANS(X107)))</f>
        <v>#REF!</v>
      </c>
      <c r="Z107" s="9" t="e">
        <f t="shared" si="22"/>
        <v>#REF!</v>
      </c>
      <c r="AA107" s="8" t="e">
        <f t="shared" si="23"/>
        <v>#REF!</v>
      </c>
      <c r="AB107" s="8" t="e">
        <f t="shared" si="24"/>
        <v>#REF!</v>
      </c>
      <c r="AF107" s="20"/>
    </row>
    <row r="108" spans="1:32" x14ac:dyDescent="0.3">
      <c r="A108" s="7">
        <v>-9.7316695999999999E-5</v>
      </c>
      <c r="B108" s="7">
        <v>-2.4041000000000001E-4</v>
      </c>
      <c r="C108" s="7">
        <v>-2.8868999999999998E-4</v>
      </c>
      <c r="E108">
        <v>36.659999999999997</v>
      </c>
      <c r="F108" s="7">
        <f t="shared" si="13"/>
        <v>9.7316695999999999E-5</v>
      </c>
      <c r="G108" s="7">
        <f t="shared" si="14"/>
        <v>2.4041000000000001E-4</v>
      </c>
      <c r="H108" s="7">
        <f t="shared" si="15"/>
        <v>2.8868999999999998E-4</v>
      </c>
      <c r="I108" s="7"/>
      <c r="J108" s="7"/>
      <c r="K108" s="7"/>
      <c r="L108" s="7"/>
      <c r="M108" s="8">
        <f t="shared" si="16"/>
        <v>2.4329174E-5</v>
      </c>
      <c r="N108" s="8">
        <f t="shared" si="19"/>
        <v>3.4848974730555642E-4</v>
      </c>
      <c r="O108" s="8">
        <f t="shared" si="17"/>
        <v>5.4018086883075187E-5</v>
      </c>
      <c r="P108" s="8">
        <f t="shared" si="20"/>
        <v>7.7375209889576316E-4</v>
      </c>
      <c r="Q108" s="8">
        <f t="shared" si="18"/>
        <v>1.9554947844541235E-4</v>
      </c>
      <c r="R108" s="8">
        <f t="shared" si="21"/>
        <v>5.0552759251687477E-3</v>
      </c>
      <c r="S108" s="8" t="e">
        <f>((I108-Q108)/#REF!)-(R108*SIN(RADIANS(R108)))</f>
        <v>#REF!</v>
      </c>
      <c r="T108" s="8" t="e">
        <f>(DEGREES(ATAN(S108/#REF!))+R108)/2</f>
        <v>#REF!</v>
      </c>
      <c r="U108" s="8" t="e">
        <f>((J108-S108)/#REF!)-(T108*SIN(RADIANS(T108)))</f>
        <v>#REF!</v>
      </c>
      <c r="V108" s="8" t="e">
        <f>(DEGREES(ATAN(U108/#REF!))+T108)/2</f>
        <v>#REF!</v>
      </c>
      <c r="W108" s="8" t="e">
        <f>((K108-U108)/#REF!)-(V108*SIN(RADIANS(V108)))</f>
        <v>#REF!</v>
      </c>
      <c r="X108" s="8" t="e">
        <f>(DEGREES(ATAN(W108/#REF!))+V108)/2</f>
        <v>#REF!</v>
      </c>
      <c r="Y108" s="8" t="e">
        <f>((L108-W108)/#REF!)-(X108*SIN(RADIANS(X108)))</f>
        <v>#REF!</v>
      </c>
      <c r="Z108" s="9" t="e">
        <f t="shared" si="22"/>
        <v>#REF!</v>
      </c>
      <c r="AA108" s="8" t="e">
        <f t="shared" si="23"/>
        <v>#REF!</v>
      </c>
      <c r="AB108" s="8" t="e">
        <f t="shared" si="24"/>
        <v>#REF!</v>
      </c>
      <c r="AF108" s="20"/>
    </row>
    <row r="109" spans="1:32" x14ac:dyDescent="0.3">
      <c r="A109" s="7">
        <v>-1.7704E-4</v>
      </c>
      <c r="B109" s="7">
        <v>-3.5458000000000001E-4</v>
      </c>
      <c r="C109" s="7">
        <v>-4.057E-4</v>
      </c>
      <c r="E109">
        <v>37.049999999999997</v>
      </c>
      <c r="F109" s="7">
        <f t="shared" si="13"/>
        <v>1.7704E-4</v>
      </c>
      <c r="G109" s="7">
        <f t="shared" si="14"/>
        <v>3.5458000000000001E-4</v>
      </c>
      <c r="H109" s="7">
        <f t="shared" si="15"/>
        <v>4.057E-4</v>
      </c>
      <c r="I109" s="7"/>
      <c r="J109" s="7"/>
      <c r="K109" s="7"/>
      <c r="L109" s="7"/>
      <c r="M109" s="8">
        <f t="shared" si="16"/>
        <v>4.426E-5</v>
      </c>
      <c r="N109" s="8">
        <f t="shared" si="19"/>
        <v>6.3397780028638239E-4</v>
      </c>
      <c r="O109" s="8">
        <f t="shared" si="17"/>
        <v>7.7572985035640263E-5</v>
      </c>
      <c r="P109" s="8">
        <f t="shared" si="20"/>
        <v>1.1111511615541191E-3</v>
      </c>
      <c r="Q109" s="8">
        <f t="shared" si="18"/>
        <v>2.7341763030886378E-4</v>
      </c>
      <c r="R109" s="8">
        <f t="shared" si="21"/>
        <v>7.0829405766408317E-3</v>
      </c>
      <c r="S109" s="8" t="e">
        <f>((I109-Q109)/#REF!)-(R109*SIN(RADIANS(R109)))</f>
        <v>#REF!</v>
      </c>
      <c r="T109" s="8" t="e">
        <f>(DEGREES(ATAN(S109/#REF!))+R109)/2</f>
        <v>#REF!</v>
      </c>
      <c r="U109" s="8" t="e">
        <f>((J109-S109)/#REF!)-(T109*SIN(RADIANS(T109)))</f>
        <v>#REF!</v>
      </c>
      <c r="V109" s="8" t="e">
        <f>(DEGREES(ATAN(U109/#REF!))+T109)/2</f>
        <v>#REF!</v>
      </c>
      <c r="W109" s="8" t="e">
        <f>((K109-U109)/#REF!)-(V109*SIN(RADIANS(V109)))</f>
        <v>#REF!</v>
      </c>
      <c r="X109" s="8" t="e">
        <f>(DEGREES(ATAN(W109/#REF!))+V109)/2</f>
        <v>#REF!</v>
      </c>
      <c r="Y109" s="8" t="e">
        <f>((L109-W109)/#REF!)-(X109*SIN(RADIANS(X109)))</f>
        <v>#REF!</v>
      </c>
      <c r="Z109" s="9" t="e">
        <f t="shared" si="22"/>
        <v>#REF!</v>
      </c>
      <c r="AA109" s="8" t="e">
        <f t="shared" si="23"/>
        <v>#REF!</v>
      </c>
      <c r="AB109" s="8" t="e">
        <f t="shared" si="24"/>
        <v>#REF!</v>
      </c>
      <c r="AF109" s="20"/>
    </row>
    <row r="110" spans="1:32" x14ac:dyDescent="0.3">
      <c r="A110" s="7">
        <v>-1.2711999999999999E-4</v>
      </c>
      <c r="B110" s="7">
        <v>-2.8284000000000002E-4</v>
      </c>
      <c r="C110" s="7">
        <v>-3.3233999999999998E-4</v>
      </c>
      <c r="E110">
        <v>37.44</v>
      </c>
      <c r="F110" s="7">
        <f t="shared" si="13"/>
        <v>1.2711999999999999E-4</v>
      </c>
      <c r="G110" s="7">
        <f t="shared" si="14"/>
        <v>2.8284000000000002E-4</v>
      </c>
      <c r="H110" s="7">
        <f t="shared" si="15"/>
        <v>3.3233999999999998E-4</v>
      </c>
      <c r="I110" s="7"/>
      <c r="J110" s="7"/>
      <c r="K110" s="7"/>
      <c r="L110" s="7"/>
      <c r="M110" s="8">
        <f t="shared" si="16"/>
        <v>3.1779999999999997E-5</v>
      </c>
      <c r="N110" s="8">
        <f t="shared" si="19"/>
        <v>4.5521496822186088E-4</v>
      </c>
      <c r="O110" s="8">
        <f t="shared" si="17"/>
        <v>6.2761383317077587E-5</v>
      </c>
      <c r="P110" s="8">
        <f t="shared" si="20"/>
        <v>8.9899059504405701E-4</v>
      </c>
      <c r="Q110" s="8">
        <f t="shared" si="18"/>
        <v>2.2463474176243707E-4</v>
      </c>
      <c r="R110" s="8">
        <f t="shared" si="21"/>
        <v>5.8122546661305624E-3</v>
      </c>
      <c r="S110" s="8" t="e">
        <f>((I110-Q110)/#REF!)-(R110*SIN(RADIANS(R110)))</f>
        <v>#REF!</v>
      </c>
      <c r="T110" s="8" t="e">
        <f>(DEGREES(ATAN(S110/#REF!))+R110)/2</f>
        <v>#REF!</v>
      </c>
      <c r="U110" s="8" t="e">
        <f>((J110-S110)/#REF!)-(T110*SIN(RADIANS(T110)))</f>
        <v>#REF!</v>
      </c>
      <c r="V110" s="8" t="e">
        <f>(DEGREES(ATAN(U110/#REF!))+T110)/2</f>
        <v>#REF!</v>
      </c>
      <c r="W110" s="8" t="e">
        <f>((K110-U110)/#REF!)-(V110*SIN(RADIANS(V110)))</f>
        <v>#REF!</v>
      </c>
      <c r="X110" s="8" t="e">
        <f>(DEGREES(ATAN(W110/#REF!))+V110)/2</f>
        <v>#REF!</v>
      </c>
      <c r="Y110" s="8" t="e">
        <f>((L110-W110)/#REF!)-(X110*SIN(RADIANS(X110)))</f>
        <v>#REF!</v>
      </c>
      <c r="Z110" s="9" t="e">
        <f t="shared" si="22"/>
        <v>#REF!</v>
      </c>
      <c r="AA110" s="8" t="e">
        <f t="shared" si="23"/>
        <v>#REF!</v>
      </c>
      <c r="AB110" s="8" t="e">
        <f t="shared" si="24"/>
        <v>#REF!</v>
      </c>
      <c r="AF110" s="20"/>
    </row>
    <row r="111" spans="1:32" x14ac:dyDescent="0.3">
      <c r="A111" s="7">
        <v>-1.2684E-4</v>
      </c>
      <c r="B111" s="7">
        <v>-2.8184E-4</v>
      </c>
      <c r="C111" s="7">
        <v>-3.3137999999999999E-4</v>
      </c>
      <c r="E111">
        <v>37.83</v>
      </c>
      <c r="F111" s="7">
        <f t="shared" si="13"/>
        <v>1.2684E-4</v>
      </c>
      <c r="G111" s="7">
        <f t="shared" si="14"/>
        <v>2.8184E-4</v>
      </c>
      <c r="H111" s="7">
        <f t="shared" si="15"/>
        <v>3.3137999999999999E-4</v>
      </c>
      <c r="I111" s="7"/>
      <c r="J111" s="7"/>
      <c r="K111" s="7"/>
      <c r="L111" s="7"/>
      <c r="M111" s="8">
        <f t="shared" si="16"/>
        <v>3.171E-5</v>
      </c>
      <c r="N111" s="8">
        <f t="shared" si="19"/>
        <v>4.5421229208044502E-4</v>
      </c>
      <c r="O111" s="8">
        <f t="shared" si="17"/>
        <v>6.2528899232054645E-5</v>
      </c>
      <c r="P111" s="8">
        <f t="shared" si="20"/>
        <v>8.9566050582592992E-4</v>
      </c>
      <c r="Q111" s="8">
        <f t="shared" si="18"/>
        <v>2.2402858280691089E-4</v>
      </c>
      <c r="R111" s="8">
        <f t="shared" si="21"/>
        <v>5.7961186429165154E-3</v>
      </c>
      <c r="S111" s="8" t="e">
        <f>((I111-Q111)/#REF!)-(R111*SIN(RADIANS(R111)))</f>
        <v>#REF!</v>
      </c>
      <c r="T111" s="8" t="e">
        <f>(DEGREES(ATAN(S111/#REF!))+R111)/2</f>
        <v>#REF!</v>
      </c>
      <c r="U111" s="8" t="e">
        <f>((J111-S111)/#REF!)-(T111*SIN(RADIANS(T111)))</f>
        <v>#REF!</v>
      </c>
      <c r="V111" s="8" t="e">
        <f>(DEGREES(ATAN(U111/#REF!))+T111)/2</f>
        <v>#REF!</v>
      </c>
      <c r="W111" s="8" t="e">
        <f>((K111-U111)/#REF!)-(V111*SIN(RADIANS(V111)))</f>
        <v>#REF!</v>
      </c>
      <c r="X111" s="8" t="e">
        <f>(DEGREES(ATAN(W111/#REF!))+V111)/2</f>
        <v>#REF!</v>
      </c>
      <c r="Y111" s="8" t="e">
        <f>((L111-W111)/#REF!)-(X111*SIN(RADIANS(X111)))</f>
        <v>#REF!</v>
      </c>
      <c r="Z111" s="9" t="e">
        <f t="shared" si="22"/>
        <v>#REF!</v>
      </c>
      <c r="AA111" s="8" t="e">
        <f t="shared" si="23"/>
        <v>#REF!</v>
      </c>
      <c r="AB111" s="8" t="e">
        <f t="shared" si="24"/>
        <v>#REF!</v>
      </c>
      <c r="AF111" s="20"/>
    </row>
    <row r="112" spans="1:32" x14ac:dyDescent="0.3">
      <c r="A112" s="7">
        <v>-1.4218E-4</v>
      </c>
      <c r="B112" s="7">
        <v>-3.0552999999999998E-4</v>
      </c>
      <c r="C112" s="7">
        <v>-3.5586999999999999E-4</v>
      </c>
      <c r="E112">
        <v>38.22</v>
      </c>
      <c r="F112" s="7">
        <f t="shared" si="13"/>
        <v>1.4218E-4</v>
      </c>
      <c r="G112" s="7">
        <f t="shared" si="14"/>
        <v>3.0552999999999998E-4</v>
      </c>
      <c r="H112" s="7">
        <f t="shared" si="15"/>
        <v>3.5586999999999999E-4</v>
      </c>
      <c r="I112" s="7"/>
      <c r="J112" s="7"/>
      <c r="K112" s="7"/>
      <c r="L112" s="7"/>
      <c r="M112" s="8">
        <f t="shared" si="16"/>
        <v>3.5544999999999999E-5</v>
      </c>
      <c r="N112" s="8">
        <f t="shared" si="19"/>
        <v>5.0914462068472627E-4</v>
      </c>
      <c r="O112" s="8">
        <f t="shared" si="17"/>
        <v>6.7491725613614612E-5</v>
      </c>
      <c r="P112" s="8">
        <f t="shared" si="20"/>
        <v>9.6674775733703543E-4</v>
      </c>
      <c r="Q112" s="8">
        <f t="shared" si="18"/>
        <v>2.4029891678672971E-4</v>
      </c>
      <c r="R112" s="8">
        <f t="shared" si="21"/>
        <v>6.2200878659237598E-3</v>
      </c>
      <c r="S112" s="8" t="e">
        <f>((I112-Q112)/#REF!)-(R112*SIN(RADIANS(R112)))</f>
        <v>#REF!</v>
      </c>
      <c r="T112" s="8" t="e">
        <f>(DEGREES(ATAN(S112/#REF!))+R112)/2</f>
        <v>#REF!</v>
      </c>
      <c r="U112" s="8" t="e">
        <f>((J112-S112)/#REF!)-(T112*SIN(RADIANS(T112)))</f>
        <v>#REF!</v>
      </c>
      <c r="V112" s="8" t="e">
        <f>(DEGREES(ATAN(U112/#REF!))+T112)/2</f>
        <v>#REF!</v>
      </c>
      <c r="W112" s="8" t="e">
        <f>((K112-U112)/#REF!)-(V112*SIN(RADIANS(V112)))</f>
        <v>#REF!</v>
      </c>
      <c r="X112" s="8" t="e">
        <f>(DEGREES(ATAN(W112/#REF!))+V112)/2</f>
        <v>#REF!</v>
      </c>
      <c r="Y112" s="8" t="e">
        <f>((L112-W112)/#REF!)-(X112*SIN(RADIANS(X112)))</f>
        <v>#REF!</v>
      </c>
      <c r="Z112" s="9" t="e">
        <f t="shared" si="22"/>
        <v>#REF!</v>
      </c>
      <c r="AA112" s="8" t="e">
        <f t="shared" si="23"/>
        <v>#REF!</v>
      </c>
      <c r="AB112" s="8" t="e">
        <f t="shared" si="24"/>
        <v>#REF!</v>
      </c>
      <c r="AF112" s="20"/>
    </row>
    <row r="113" spans="1:32" x14ac:dyDescent="0.3">
      <c r="A113" s="7">
        <v>-1.0813E-4</v>
      </c>
      <c r="B113" s="7">
        <v>-2.5527999999999998E-4</v>
      </c>
      <c r="C113" s="7">
        <v>-3.0442000000000002E-4</v>
      </c>
      <c r="E113">
        <v>38.61</v>
      </c>
      <c r="F113" s="7">
        <f t="shared" si="13"/>
        <v>1.0813E-4</v>
      </c>
      <c r="G113" s="7">
        <f t="shared" si="14"/>
        <v>2.5527999999999998E-4</v>
      </c>
      <c r="H113" s="7">
        <f t="shared" si="15"/>
        <v>3.0442000000000002E-4</v>
      </c>
      <c r="I113" s="7"/>
      <c r="J113" s="7"/>
      <c r="K113" s="7"/>
      <c r="L113" s="7"/>
      <c r="M113" s="8">
        <f t="shared" si="16"/>
        <v>2.7032499999999999E-5</v>
      </c>
      <c r="N113" s="8">
        <f t="shared" si="19"/>
        <v>3.872120399159545E-4</v>
      </c>
      <c r="O113" s="8">
        <f t="shared" si="17"/>
        <v>5.7059258172632798E-5</v>
      </c>
      <c r="P113" s="8">
        <f t="shared" si="20"/>
        <v>8.1731366880436526E-4</v>
      </c>
      <c r="Q113" s="8">
        <f t="shared" si="18"/>
        <v>2.0612229269489826E-4</v>
      </c>
      <c r="R113" s="8">
        <f t="shared" si="21"/>
        <v>5.329464050581087E-3</v>
      </c>
      <c r="S113" s="8" t="e">
        <f>((I113-Q113)/#REF!)-(R113*SIN(RADIANS(R113)))</f>
        <v>#REF!</v>
      </c>
      <c r="T113" s="8" t="e">
        <f>(DEGREES(ATAN(S113/#REF!))+R113)/2</f>
        <v>#REF!</v>
      </c>
      <c r="U113" s="8" t="e">
        <f>((J113-S113)/#REF!)-(T113*SIN(RADIANS(T113)))</f>
        <v>#REF!</v>
      </c>
      <c r="V113" s="8" t="e">
        <f>(DEGREES(ATAN(U113/#REF!))+T113)/2</f>
        <v>#REF!</v>
      </c>
      <c r="W113" s="8" t="e">
        <f>((K113-U113)/#REF!)-(V113*SIN(RADIANS(V113)))</f>
        <v>#REF!</v>
      </c>
      <c r="X113" s="8" t="e">
        <f>(DEGREES(ATAN(W113/#REF!))+V113)/2</f>
        <v>#REF!</v>
      </c>
      <c r="Y113" s="8" t="e">
        <f>((L113-W113)/#REF!)-(X113*SIN(RADIANS(X113)))</f>
        <v>#REF!</v>
      </c>
      <c r="Z113" s="9" t="e">
        <f t="shared" si="22"/>
        <v>#REF!</v>
      </c>
      <c r="AA113" s="8" t="e">
        <f t="shared" si="23"/>
        <v>#REF!</v>
      </c>
      <c r="AB113" s="8" t="e">
        <f t="shared" si="24"/>
        <v>#REF!</v>
      </c>
      <c r="AF113" s="20"/>
    </row>
    <row r="114" spans="1:32" x14ac:dyDescent="0.3">
      <c r="A114" s="7">
        <v>-1.6087E-4</v>
      </c>
      <c r="B114" s="7">
        <v>-3.3167E-4</v>
      </c>
      <c r="C114" s="7">
        <v>-3.8280999999999998E-4</v>
      </c>
      <c r="E114">
        <v>39</v>
      </c>
      <c r="F114" s="7">
        <f t="shared" si="13"/>
        <v>1.6087E-4</v>
      </c>
      <c r="G114" s="7">
        <f t="shared" si="14"/>
        <v>3.3167E-4</v>
      </c>
      <c r="H114" s="7">
        <f t="shared" si="15"/>
        <v>3.8280999999999998E-4</v>
      </c>
      <c r="I114" s="7"/>
      <c r="J114" s="7"/>
      <c r="K114" s="7"/>
      <c r="L114" s="7"/>
      <c r="M114" s="8">
        <f t="shared" si="16"/>
        <v>4.0217499999999999E-5</v>
      </c>
      <c r="N114" s="8">
        <f t="shared" si="19"/>
        <v>5.7607325312243531E-4</v>
      </c>
      <c r="O114" s="8">
        <f t="shared" si="17"/>
        <v>7.2857332943485929E-5</v>
      </c>
      <c r="P114" s="8">
        <f t="shared" si="20"/>
        <v>1.0436044209448903E-3</v>
      </c>
      <c r="Q114" s="8">
        <f t="shared" si="18"/>
        <v>2.5827488065507552E-4</v>
      </c>
      <c r="R114" s="8">
        <f t="shared" si="21"/>
        <v>6.6876607051729866E-3</v>
      </c>
      <c r="S114" s="8" t="e">
        <f>((I114-Q114)/#REF!)-(R114*SIN(RADIANS(R114)))</f>
        <v>#REF!</v>
      </c>
      <c r="T114" s="8" t="e">
        <f>(DEGREES(ATAN(S114/#REF!))+R114)/2</f>
        <v>#REF!</v>
      </c>
      <c r="U114" s="8" t="e">
        <f>((J114-S114)/#REF!)-(T114*SIN(RADIANS(T114)))</f>
        <v>#REF!</v>
      </c>
      <c r="V114" s="8" t="e">
        <f>(DEGREES(ATAN(U114/#REF!))+T114)/2</f>
        <v>#REF!</v>
      </c>
      <c r="W114" s="8" t="e">
        <f>((K114-U114)/#REF!)-(V114*SIN(RADIANS(V114)))</f>
        <v>#REF!</v>
      </c>
      <c r="X114" s="8" t="e">
        <f>(DEGREES(ATAN(W114/#REF!))+V114)/2</f>
        <v>#REF!</v>
      </c>
      <c r="Y114" s="8" t="e">
        <f>((L114-W114)/#REF!)-(X114*SIN(RADIANS(X114)))</f>
        <v>#REF!</v>
      </c>
      <c r="Z114" s="9" t="e">
        <f t="shared" si="22"/>
        <v>#REF!</v>
      </c>
      <c r="AA114" s="8" t="e">
        <f t="shared" si="23"/>
        <v>#REF!</v>
      </c>
      <c r="AB114" s="8" t="e">
        <f t="shared" si="24"/>
        <v>#REF!</v>
      </c>
      <c r="AF114" s="20"/>
    </row>
    <row r="115" spans="1:32" x14ac:dyDescent="0.3">
      <c r="AF115" s="20"/>
    </row>
    <row r="116" spans="1:32" x14ac:dyDescent="0.3">
      <c r="K116" s="17">
        <f>ABS(MIN(F14:L114))</f>
        <v>1.0328604E-6</v>
      </c>
      <c r="L116" s="17">
        <f>MAX(F14:L114)</f>
        <v>1.7261399999999999E-3</v>
      </c>
      <c r="M116">
        <f>M114*100</f>
        <v>4.0217500000000002E-3</v>
      </c>
      <c r="O116">
        <f>O114*100</f>
        <v>7.2857332943485932E-3</v>
      </c>
      <c r="Q116">
        <f>Q114*100</f>
        <v>2.5827488065507553E-2</v>
      </c>
      <c r="S116" t="e">
        <f>S114*100</f>
        <v>#REF!</v>
      </c>
      <c r="U116" t="e">
        <f>U114*100</f>
        <v>#REF!</v>
      </c>
      <c r="W116" t="e">
        <f>W114*100</f>
        <v>#REF!</v>
      </c>
      <c r="Y116" t="e">
        <f>Y114*100</f>
        <v>#REF!</v>
      </c>
      <c r="AA116" s="18" t="s">
        <v>24</v>
      </c>
      <c r="AB116" s="19" t="e">
        <f>MAX(AB15:AB114)</f>
        <v>#REF!</v>
      </c>
      <c r="AF116" s="20"/>
    </row>
    <row r="117" spans="1:32" x14ac:dyDescent="0.3">
      <c r="K117" s="17" t="s">
        <v>25</v>
      </c>
      <c r="L117" s="17">
        <f>MAX(K116:L116)</f>
        <v>1.7261399999999999E-3</v>
      </c>
      <c r="AA117" s="18"/>
      <c r="AB117" s="19"/>
      <c r="AF117" s="20"/>
    </row>
    <row r="118" spans="1:32" x14ac:dyDescent="0.3">
      <c r="L118" s="20"/>
      <c r="AA118" s="18"/>
      <c r="AB118" s="19"/>
      <c r="AF118" s="20"/>
    </row>
    <row r="119" spans="1:32" x14ac:dyDescent="0.3">
      <c r="L119" s="20"/>
      <c r="AA119" s="18"/>
      <c r="AB119" s="19"/>
      <c r="AF119" s="20"/>
    </row>
    <row r="120" spans="1:32" x14ac:dyDescent="0.3">
      <c r="J120">
        <v>0</v>
      </c>
      <c r="K120">
        <f>M116</f>
        <v>4.0217500000000002E-3</v>
      </c>
      <c r="AF120" s="20"/>
    </row>
    <row r="121" spans="1:32" x14ac:dyDescent="0.3">
      <c r="J121" s="4">
        <v>4</v>
      </c>
      <c r="K121">
        <f>M116</f>
        <v>4.0217500000000002E-3</v>
      </c>
      <c r="AF121" s="20"/>
    </row>
    <row r="122" spans="1:32" x14ac:dyDescent="0.3">
      <c r="J122">
        <f>J121</f>
        <v>4</v>
      </c>
      <c r="K122">
        <f>K123</f>
        <v>7.2857332943485932E-3</v>
      </c>
      <c r="AF122" s="20"/>
    </row>
    <row r="123" spans="1:32" x14ac:dyDescent="0.3">
      <c r="J123" s="4">
        <v>8</v>
      </c>
      <c r="K123">
        <f>O116</f>
        <v>7.2857332943485932E-3</v>
      </c>
    </row>
    <row r="124" spans="1:32" x14ac:dyDescent="0.3">
      <c r="J124">
        <f>J123</f>
        <v>8</v>
      </c>
      <c r="K124">
        <f>K125</f>
        <v>2.5827488065507553E-2</v>
      </c>
    </row>
    <row r="125" spans="1:32" x14ac:dyDescent="0.3">
      <c r="J125" s="4">
        <v>9.1999999999999993</v>
      </c>
      <c r="K125">
        <f>Q116</f>
        <v>2.5827488065507553E-2</v>
      </c>
    </row>
  </sheetData>
  <autoFilter ref="E13:AC114" xr:uid="{34D50D84-8B4E-4A81-B021-E28E06E2A0A4}"/>
  <mergeCells count="2">
    <mergeCell ref="E12:E13"/>
    <mergeCell ref="M12:AB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3C90A-1F05-451C-9E54-BDD9F2D0F64C}">
  <dimension ref="A1:AF125"/>
  <sheetViews>
    <sheetView tabSelected="1" zoomScale="85" zoomScaleNormal="85" workbookViewId="0">
      <selection activeCell="A14" sqref="A14:C114"/>
    </sheetView>
  </sheetViews>
  <sheetFormatPr defaultRowHeight="14.4" x14ac:dyDescent="0.3"/>
  <cols>
    <col min="5" max="5" width="13.77734375" customWidth="1"/>
    <col min="6" max="7" width="12.21875" bestFit="1" customWidth="1"/>
    <col min="8" max="8" width="14.88671875" customWidth="1"/>
    <col min="9" max="10" width="11.6640625" customWidth="1"/>
    <col min="11" max="11" width="13.21875" customWidth="1"/>
    <col min="12" max="12" width="16.6640625" customWidth="1"/>
    <col min="13" max="13" width="12" customWidth="1"/>
    <col min="14" max="14" width="12" bestFit="1" customWidth="1"/>
    <col min="15" max="16" width="12.77734375" bestFit="1" customWidth="1"/>
    <col min="17" max="18" width="12" bestFit="1" customWidth="1"/>
    <col min="19" max="19" width="12" hidden="1" customWidth="1"/>
    <col min="20" max="20" width="11" hidden="1" customWidth="1"/>
    <col min="21" max="21" width="12" hidden="1" customWidth="1"/>
    <col min="22" max="22" width="8.88671875" hidden="1" customWidth="1"/>
    <col min="23" max="23" width="12" hidden="1" customWidth="1"/>
    <col min="24" max="24" width="8.88671875" hidden="1" customWidth="1"/>
    <col min="25" max="25" width="12.77734375" hidden="1" customWidth="1"/>
    <col min="26" max="26" width="13.77734375" style="1" hidden="1" customWidth="1"/>
    <col min="27" max="27" width="17.88671875" hidden="1" customWidth="1"/>
    <col min="28" max="28" width="22.21875" hidden="1" customWidth="1"/>
  </cols>
  <sheetData>
    <row r="1" spans="1:30" x14ac:dyDescent="0.3">
      <c r="I1" t="s">
        <v>26</v>
      </c>
      <c r="J1">
        <v>725.99400000000003</v>
      </c>
      <c r="K1">
        <v>353.22800000000001</v>
      </c>
      <c r="L1">
        <v>-0.8</v>
      </c>
      <c r="M1" t="s">
        <v>27</v>
      </c>
    </row>
    <row r="3" spans="1:30" x14ac:dyDescent="0.3">
      <c r="I3" t="s">
        <v>26</v>
      </c>
      <c r="J3">
        <v>725.99400000000003</v>
      </c>
      <c r="K3">
        <v>353.22800000000001</v>
      </c>
      <c r="L3">
        <v>-0.8</v>
      </c>
      <c r="M3" t="s">
        <v>27</v>
      </c>
    </row>
    <row r="4" spans="1:30" x14ac:dyDescent="0.3">
      <c r="I4" t="s">
        <v>28</v>
      </c>
      <c r="J4">
        <v>725.99400000000003</v>
      </c>
      <c r="K4">
        <v>353.22800000000001</v>
      </c>
      <c r="L4">
        <v>3</v>
      </c>
      <c r="M4" t="s">
        <v>27</v>
      </c>
    </row>
    <row r="5" spans="1:30" x14ac:dyDescent="0.3">
      <c r="I5" t="s">
        <v>29</v>
      </c>
      <c r="J5">
        <v>725.99400000000003</v>
      </c>
      <c r="K5">
        <v>353.22800000000001</v>
      </c>
      <c r="L5">
        <v>6</v>
      </c>
      <c r="M5" t="s">
        <v>27</v>
      </c>
    </row>
    <row r="6" spans="1:30" x14ac:dyDescent="0.3">
      <c r="E6" s="2" t="str">
        <f>'[1]Spectrum Capacity Perstep'!A4</f>
        <v>Segmen</v>
      </c>
      <c r="F6" s="3" t="str">
        <f>'[1]Spectrum Capacity Perstep'!D4</f>
        <v>H (m)</v>
      </c>
      <c r="G6" s="3" t="s">
        <v>1</v>
      </c>
      <c r="I6" t="s">
        <v>30</v>
      </c>
      <c r="J6">
        <v>725.99400000000003</v>
      </c>
      <c r="K6">
        <v>353.22800000000001</v>
      </c>
      <c r="L6">
        <v>7.2</v>
      </c>
      <c r="M6" t="s">
        <v>27</v>
      </c>
    </row>
    <row r="7" spans="1:30" x14ac:dyDescent="0.3">
      <c r="E7" s="4">
        <f>'[1]Spectrum Capacity Perstep'!A5</f>
        <v>1</v>
      </c>
      <c r="F7" s="4">
        <v>4</v>
      </c>
      <c r="G7" s="4">
        <f>F7</f>
        <v>4</v>
      </c>
    </row>
    <row r="8" spans="1:30" x14ac:dyDescent="0.3">
      <c r="E8" s="4">
        <f>'[1]Spectrum Capacity Perstep'!A6</f>
        <v>2</v>
      </c>
      <c r="F8" s="4">
        <v>8</v>
      </c>
      <c r="G8" s="4">
        <f>F8-F7</f>
        <v>4</v>
      </c>
    </row>
    <row r="9" spans="1:30" x14ac:dyDescent="0.3">
      <c r="E9" s="4">
        <f>'[1]Spectrum Capacity Perstep'!A7</f>
        <v>3</v>
      </c>
      <c r="F9" s="4">
        <v>9.1999999999999993</v>
      </c>
      <c r="G9" s="4">
        <f t="shared" ref="G9" si="0">F9-F8</f>
        <v>1.1999999999999993</v>
      </c>
    </row>
    <row r="11" spans="1:30" x14ac:dyDescent="0.3">
      <c r="F11" t="s">
        <v>2</v>
      </c>
    </row>
    <row r="12" spans="1:30" x14ac:dyDescent="0.3">
      <c r="E12" s="22" t="s">
        <v>3</v>
      </c>
      <c r="F12" s="2">
        <v>1</v>
      </c>
      <c r="G12" s="2">
        <v>2</v>
      </c>
      <c r="H12" s="2">
        <v>3</v>
      </c>
      <c r="I12" s="2">
        <v>334</v>
      </c>
      <c r="J12" s="2">
        <v>412</v>
      </c>
      <c r="K12" s="2">
        <v>540</v>
      </c>
      <c r="L12" s="2">
        <v>757</v>
      </c>
      <c r="M12" s="23" t="s">
        <v>4</v>
      </c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30" x14ac:dyDescent="0.3">
      <c r="E13" s="22"/>
      <c r="F13" s="5" t="s">
        <v>5</v>
      </c>
      <c r="G13" s="5" t="s">
        <v>6</v>
      </c>
      <c r="H13" s="5" t="s">
        <v>7</v>
      </c>
      <c r="I13" s="5"/>
      <c r="J13" s="5"/>
      <c r="K13" s="5"/>
      <c r="L13" s="5"/>
      <c r="M13" s="4" t="s">
        <v>8</v>
      </c>
      <c r="N13" s="4" t="s">
        <v>9</v>
      </c>
      <c r="O13" s="4" t="s">
        <v>10</v>
      </c>
      <c r="P13" s="4" t="s">
        <v>11</v>
      </c>
      <c r="Q13" s="4" t="s">
        <v>12</v>
      </c>
      <c r="R13" s="4" t="s">
        <v>13</v>
      </c>
      <c r="S13" s="4" t="s">
        <v>14</v>
      </c>
      <c r="T13" s="4" t="s">
        <v>15</v>
      </c>
      <c r="U13" s="4" t="s">
        <v>16</v>
      </c>
      <c r="V13" s="4" t="s">
        <v>17</v>
      </c>
      <c r="W13" s="4" t="s">
        <v>18</v>
      </c>
      <c r="X13" s="4" t="s">
        <v>19</v>
      </c>
      <c r="Y13" s="4" t="s">
        <v>20</v>
      </c>
      <c r="Z13" s="6" t="s">
        <v>21</v>
      </c>
      <c r="AA13" s="4" t="s">
        <v>22</v>
      </c>
      <c r="AB13" s="4" t="s">
        <v>23</v>
      </c>
    </row>
    <row r="14" spans="1:30" x14ac:dyDescent="0.3">
      <c r="A14" s="7">
        <v>-4.7511866000000002E-5</v>
      </c>
      <c r="B14" s="7">
        <v>-1.0067E-4</v>
      </c>
      <c r="C14" s="7">
        <v>-1.024E-4</v>
      </c>
      <c r="E14">
        <v>0</v>
      </c>
      <c r="F14" s="7">
        <f>ABS(A14)</f>
        <v>4.7511866000000002E-5</v>
      </c>
      <c r="G14" s="7">
        <f>ABS(B14)</f>
        <v>1.0067E-4</v>
      </c>
      <c r="H14" s="7">
        <f>ABS(C14)</f>
        <v>1.024E-4</v>
      </c>
      <c r="I14" s="7"/>
      <c r="J14" s="7"/>
      <c r="K14" s="7"/>
      <c r="L14" s="7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9"/>
      <c r="AA14" s="8"/>
      <c r="AB14" s="8"/>
    </row>
    <row r="15" spans="1:30" x14ac:dyDescent="0.3">
      <c r="A15" s="7">
        <v>-4.5956808999999998E-5</v>
      </c>
      <c r="B15" s="7">
        <v>-9.9419617000000006E-5</v>
      </c>
      <c r="C15" s="7">
        <v>-1.0205E-4</v>
      </c>
      <c r="E15">
        <v>0.39</v>
      </c>
      <c r="F15" s="7">
        <f t="shared" ref="F15:H78" si="1">ABS(A15)</f>
        <v>4.5956808999999998E-5</v>
      </c>
      <c r="G15" s="7">
        <f t="shared" si="1"/>
        <v>9.9419617000000006E-5</v>
      </c>
      <c r="H15" s="7">
        <f t="shared" si="1"/>
        <v>1.0205E-4</v>
      </c>
      <c r="I15" s="7"/>
      <c r="J15" s="7"/>
      <c r="K15" s="7"/>
      <c r="L15" s="7"/>
      <c r="M15" s="8">
        <f t="shared" ref="M15:M78" si="2">F15/$G$7</f>
        <v>1.148920225E-5</v>
      </c>
      <c r="N15" s="8">
        <f>DEGREES(ATAN(M15/$G$7))</f>
        <v>1.6457069972384975E-4</v>
      </c>
      <c r="O15" s="8">
        <f t="shared" ref="O15:O78" si="3">((G15-M15)/$G$8)-(N15*SIN(RADIANS(N15)))</f>
        <v>2.1982130990986616E-5</v>
      </c>
      <c r="P15" s="8">
        <f>(DEGREES(ATAN(O15/$G$8))+M15)/2</f>
        <v>1.6318001743432299E-4</v>
      </c>
      <c r="Q15" s="8">
        <f t="shared" ref="Q15:Q78" si="4">((H15-O15)/$G$9)-(P15*SIN(RADIANS(P15)))</f>
        <v>6.6722759432824897E-5</v>
      </c>
      <c r="R15" s="8">
        <f>(DEGREES(ATAN(Q15/$G$9))+P15)/2</f>
        <v>1.6744785541454497E-3</v>
      </c>
      <c r="S15" s="8" t="e">
        <f>((I15-Q15)/#REF!)-(R15*SIN(RADIANS(R15)))</f>
        <v>#REF!</v>
      </c>
      <c r="T15" s="8" t="e">
        <f>(DEGREES(ATAN(S15/#REF!))+R15)/2</f>
        <v>#REF!</v>
      </c>
      <c r="U15" s="8" t="e">
        <f>((J15-S15)/#REF!)-(T15*SIN(RADIANS(T15)))</f>
        <v>#REF!</v>
      </c>
      <c r="V15" s="8" t="e">
        <f>(DEGREES(ATAN(U15/#REF!))+T15)/2</f>
        <v>#REF!</v>
      </c>
      <c r="W15" s="8" t="e">
        <f>((K15-U15)/#REF!)-(V15*SIN(RADIANS(V15)))</f>
        <v>#REF!</v>
      </c>
      <c r="X15" s="8" t="e">
        <f>(DEGREES(ATAN(W15/#REF!))+V15)/2</f>
        <v>#REF!</v>
      </c>
      <c r="Y15" s="8" t="e">
        <f>((L15-W15)/#REF!)-(X15*SIN(RADIANS(X15)))</f>
        <v>#REF!</v>
      </c>
      <c r="Z15" s="9" t="e">
        <f>MAX(M15,O15,Q15,S15,U15,W15,Y15)</f>
        <v>#REF!</v>
      </c>
      <c r="AA15" s="8" t="e">
        <f>ABS(MIN(M15,O15,Q15,S15,U15,W15,Y15))</f>
        <v>#REF!</v>
      </c>
      <c r="AB15" s="8" t="e">
        <f>MAX(Z15:AA15)*100</f>
        <v>#REF!</v>
      </c>
      <c r="AD15" t="s">
        <v>0</v>
      </c>
    </row>
    <row r="16" spans="1:30" x14ac:dyDescent="0.3">
      <c r="A16" s="7">
        <v>-4.4859891000000003E-5</v>
      </c>
      <c r="B16" s="7">
        <v>-9.8935635999999994E-5</v>
      </c>
      <c r="C16" s="7">
        <v>-1.026E-4</v>
      </c>
      <c r="E16">
        <v>0.78</v>
      </c>
      <c r="F16" s="7">
        <f t="shared" si="1"/>
        <v>4.4859891000000003E-5</v>
      </c>
      <c r="G16" s="7">
        <f t="shared" si="1"/>
        <v>9.8935635999999994E-5</v>
      </c>
      <c r="H16" s="7">
        <f t="shared" si="1"/>
        <v>1.026E-4</v>
      </c>
      <c r="I16" s="7"/>
      <c r="J16" s="7"/>
      <c r="K16" s="7"/>
      <c r="L16" s="7"/>
      <c r="M16" s="8">
        <f t="shared" si="2"/>
        <v>1.1214972750000001E-5</v>
      </c>
      <c r="N16" s="8">
        <f t="shared" ref="N16:N79" si="5">DEGREES(ATAN(M16/$G$7))</f>
        <v>1.606426514818857E-4</v>
      </c>
      <c r="O16" s="8">
        <f t="shared" si="3"/>
        <v>2.1929715411760285E-5</v>
      </c>
      <c r="P16" s="8">
        <f t="shared" ref="P16:P79" si="6">DEGREES(ATAN(O16/$G$8))</f>
        <v>3.14120034751068E-4</v>
      </c>
      <c r="Q16" s="8">
        <f t="shared" si="4"/>
        <v>6.7223515016124694E-5</v>
      </c>
      <c r="R16" s="8">
        <f t="shared" ref="R16:R79" si="7">(DEGREES(ATAN(Q16/$G$9))+P16)/2</f>
        <v>1.7619032217210393E-3</v>
      </c>
      <c r="S16" s="8" t="e">
        <f>((I16-Q16)/#REF!)-(R16*SIN(RADIANS(R16)))</f>
        <v>#REF!</v>
      </c>
      <c r="T16" s="8" t="e">
        <f>(DEGREES(ATAN(S16/#REF!))+R16)/2</f>
        <v>#REF!</v>
      </c>
      <c r="U16" s="8" t="e">
        <f>((J16-S16)/#REF!)-(T16*SIN(RADIANS(T16)))</f>
        <v>#REF!</v>
      </c>
      <c r="V16" s="8" t="e">
        <f>(DEGREES(ATAN(U16/#REF!))+T16)/2</f>
        <v>#REF!</v>
      </c>
      <c r="W16" s="8" t="e">
        <f>((K16-U16)/#REF!)-(V16*SIN(RADIANS(V16)))</f>
        <v>#REF!</v>
      </c>
      <c r="X16" s="8" t="e">
        <f>(DEGREES(ATAN(W16/#REF!))+V16)/2</f>
        <v>#REF!</v>
      </c>
      <c r="Y16" s="8" t="e">
        <f>((L16-W16)/#REF!)-(X16*SIN(RADIANS(X16)))</f>
        <v>#REF!</v>
      </c>
      <c r="Z16" s="9" t="e">
        <f t="shared" ref="Z16:Z79" si="8">MAX(M16,O16,Q16,S16,U16,W16,Y16)</f>
        <v>#REF!</v>
      </c>
      <c r="AA16" s="8" t="e">
        <f t="shared" ref="AA16:AA79" si="9">ABS(MIN(M16,O16,Q16,S16,U16,W16,Y16))</f>
        <v>#REF!</v>
      </c>
      <c r="AB16" s="8" t="e">
        <f t="shared" ref="AB16:AB79" si="10">MAX(Z16:AA16)*100</f>
        <v>#REF!</v>
      </c>
    </row>
    <row r="17" spans="1:32" x14ac:dyDescent="0.3">
      <c r="A17" s="7">
        <v>-3.3534775000000001E-5</v>
      </c>
      <c r="B17" s="7">
        <v>-8.4070546E-5</v>
      </c>
      <c r="C17" s="7">
        <v>-8.8401927000000005E-5</v>
      </c>
      <c r="E17">
        <v>1.17</v>
      </c>
      <c r="F17" s="7">
        <f t="shared" si="1"/>
        <v>3.3534775000000001E-5</v>
      </c>
      <c r="G17" s="7">
        <f t="shared" si="1"/>
        <v>8.4070546E-5</v>
      </c>
      <c r="H17" s="7">
        <f t="shared" si="1"/>
        <v>8.8401927000000005E-5</v>
      </c>
      <c r="I17" s="7"/>
      <c r="J17" s="7"/>
      <c r="K17" s="7"/>
      <c r="L17" s="7"/>
      <c r="M17" s="8">
        <f t="shared" si="2"/>
        <v>8.3836937500000003E-6</v>
      </c>
      <c r="N17" s="8">
        <f t="shared" si="5"/>
        <v>1.2008756715112572E-4</v>
      </c>
      <c r="O17" s="8">
        <f t="shared" si="3"/>
        <v>1.8921461368153457E-5</v>
      </c>
      <c r="P17" s="8">
        <f t="shared" si="6"/>
        <v>2.7102996965173477E-4</v>
      </c>
      <c r="Q17" s="8">
        <f t="shared" si="4"/>
        <v>5.7899105955763744E-5</v>
      </c>
      <c r="R17" s="8">
        <f t="shared" si="7"/>
        <v>1.5177543207724345E-3</v>
      </c>
      <c r="S17" s="8" t="e">
        <f>((I17-Q17)/#REF!)-(R17*SIN(RADIANS(R17)))</f>
        <v>#REF!</v>
      </c>
      <c r="T17" s="8" t="e">
        <f>(DEGREES(ATAN(S17/#REF!))+R17)/2</f>
        <v>#REF!</v>
      </c>
      <c r="U17" s="8" t="e">
        <f>((J17-S17)/#REF!)-(T17*SIN(RADIANS(T17)))</f>
        <v>#REF!</v>
      </c>
      <c r="V17" s="8" t="e">
        <f>(DEGREES(ATAN(U17/#REF!))+T17)/2</f>
        <v>#REF!</v>
      </c>
      <c r="W17" s="8" t="e">
        <f>((K17-U17)/#REF!)-(V17*SIN(RADIANS(V17)))</f>
        <v>#REF!</v>
      </c>
      <c r="X17" s="8" t="e">
        <f>(DEGREES(ATAN(W17/#REF!))+V17)/2</f>
        <v>#REF!</v>
      </c>
      <c r="Y17" s="8" t="e">
        <f>((L17-W17)/#REF!)-(X17*SIN(RADIANS(X17)))</f>
        <v>#REF!</v>
      </c>
      <c r="Z17" s="9" t="e">
        <f t="shared" si="8"/>
        <v>#REF!</v>
      </c>
      <c r="AA17" s="8" t="e">
        <f t="shared" si="9"/>
        <v>#REF!</v>
      </c>
      <c r="AB17" s="8" t="e">
        <f t="shared" si="10"/>
        <v>#REF!</v>
      </c>
    </row>
    <row r="18" spans="1:32" x14ac:dyDescent="0.3">
      <c r="A18" s="7">
        <v>-3.3684616000000003E-5</v>
      </c>
      <c r="B18" s="7">
        <v>-8.5098068000000003E-5</v>
      </c>
      <c r="C18" s="7">
        <v>-9.0334245000000003E-5</v>
      </c>
      <c r="E18">
        <v>1.56</v>
      </c>
      <c r="F18" s="7">
        <f t="shared" si="1"/>
        <v>3.3684616000000003E-5</v>
      </c>
      <c r="G18" s="7">
        <f t="shared" si="1"/>
        <v>8.5098068000000003E-5</v>
      </c>
      <c r="H18" s="7">
        <f t="shared" si="1"/>
        <v>9.0334245000000003E-5</v>
      </c>
      <c r="I18" s="7"/>
      <c r="J18" s="7"/>
      <c r="K18" s="7"/>
      <c r="L18" s="7"/>
      <c r="M18" s="8">
        <f t="shared" si="2"/>
        <v>8.4211540000000008E-6</v>
      </c>
      <c r="N18" s="8">
        <f t="shared" si="5"/>
        <v>1.2062414570724961E-4</v>
      </c>
      <c r="O18" s="8">
        <f t="shared" si="3"/>
        <v>1.9168974551373222E-5</v>
      </c>
      <c r="P18" s="8">
        <f t="shared" si="6"/>
        <v>2.745753348447396E-4</v>
      </c>
      <c r="Q18" s="8">
        <f t="shared" si="4"/>
        <v>5.9303076208620853E-5</v>
      </c>
      <c r="R18" s="8">
        <f t="shared" si="7"/>
        <v>1.5530443241434295E-3</v>
      </c>
      <c r="S18" s="8" t="e">
        <f>((I18-Q18)/#REF!)-(R18*SIN(RADIANS(R18)))</f>
        <v>#REF!</v>
      </c>
      <c r="T18" s="8" t="e">
        <f>(DEGREES(ATAN(S18/#REF!))+R18)/2</f>
        <v>#REF!</v>
      </c>
      <c r="U18" s="8" t="e">
        <f>((J18-S18)/#REF!)-(T18*SIN(RADIANS(T18)))</f>
        <v>#REF!</v>
      </c>
      <c r="V18" s="8" t="e">
        <f>(DEGREES(ATAN(U18/#REF!))+T18)/2</f>
        <v>#REF!</v>
      </c>
      <c r="W18" s="8" t="e">
        <f>((K18-U18)/#REF!)-(V18*SIN(RADIANS(V18)))</f>
        <v>#REF!</v>
      </c>
      <c r="X18" s="8" t="e">
        <f>(DEGREES(ATAN(W18/#REF!))+V18)/2</f>
        <v>#REF!</v>
      </c>
      <c r="Y18" s="8" t="e">
        <f>((L18-W18)/#REF!)-(X18*SIN(RADIANS(X18)))</f>
        <v>#REF!</v>
      </c>
      <c r="Z18" s="9" t="e">
        <f t="shared" si="8"/>
        <v>#REF!</v>
      </c>
      <c r="AA18" s="8" t="e">
        <f t="shared" si="9"/>
        <v>#REF!</v>
      </c>
      <c r="AB18" s="8" t="e">
        <f t="shared" si="10"/>
        <v>#REF!</v>
      </c>
    </row>
    <row r="19" spans="1:32" x14ac:dyDescent="0.3">
      <c r="A19" s="7">
        <v>-1.8084677E-5</v>
      </c>
      <c r="B19" s="7">
        <v>-6.4233337000000002E-5</v>
      </c>
      <c r="C19" s="7">
        <v>-6.9847035000000006E-5</v>
      </c>
      <c r="E19">
        <v>1.95</v>
      </c>
      <c r="F19" s="7">
        <f t="shared" si="1"/>
        <v>1.8084677E-5</v>
      </c>
      <c r="G19" s="7">
        <f t="shared" si="1"/>
        <v>6.4233337000000002E-5</v>
      </c>
      <c r="H19" s="7">
        <f t="shared" si="1"/>
        <v>6.9847035000000006E-5</v>
      </c>
      <c r="I19" s="7"/>
      <c r="J19" s="7"/>
      <c r="K19" s="7"/>
      <c r="L19" s="7"/>
      <c r="M19" s="8">
        <f t="shared" si="2"/>
        <v>4.5211692500000001E-6</v>
      </c>
      <c r="N19" s="8">
        <f t="shared" si="5"/>
        <v>6.4760979122304363E-5</v>
      </c>
      <c r="O19" s="8">
        <f t="shared" si="3"/>
        <v>1.4927968738663148E-5</v>
      </c>
      <c r="P19" s="8">
        <f t="shared" si="6"/>
        <v>2.1382740135616462E-4</v>
      </c>
      <c r="Q19" s="8">
        <f t="shared" si="4"/>
        <v>4.5765090548923353E-5</v>
      </c>
      <c r="R19" s="8">
        <f t="shared" si="7"/>
        <v>1.1994747574347823E-3</v>
      </c>
      <c r="S19" s="8" t="e">
        <f>((I19-Q19)/#REF!)-(R19*SIN(RADIANS(R19)))</f>
        <v>#REF!</v>
      </c>
      <c r="T19" s="8" t="e">
        <f>(DEGREES(ATAN(S19/#REF!))+R19)/2</f>
        <v>#REF!</v>
      </c>
      <c r="U19" s="8" t="e">
        <f>((J19-S19)/#REF!)-(T19*SIN(RADIANS(T19)))</f>
        <v>#REF!</v>
      </c>
      <c r="V19" s="8" t="e">
        <f>(DEGREES(ATAN(U19/#REF!))+T19)/2</f>
        <v>#REF!</v>
      </c>
      <c r="W19" s="8" t="e">
        <f>((K19-U19)/#REF!)-(V19*SIN(RADIANS(V19)))</f>
        <v>#REF!</v>
      </c>
      <c r="X19" s="8" t="e">
        <f>(DEGREES(ATAN(W19/#REF!))+V19)/2</f>
        <v>#REF!</v>
      </c>
      <c r="Y19" s="8" t="e">
        <f>((L19-W19)/#REF!)-(X19*SIN(RADIANS(X19)))</f>
        <v>#REF!</v>
      </c>
      <c r="Z19" s="9" t="e">
        <f t="shared" si="8"/>
        <v>#REF!</v>
      </c>
      <c r="AA19" s="8" t="e">
        <f t="shared" si="9"/>
        <v>#REF!</v>
      </c>
      <c r="AB19" s="8" t="e">
        <f t="shared" si="10"/>
        <v>#REF!</v>
      </c>
    </row>
    <row r="20" spans="1:32" x14ac:dyDescent="0.3">
      <c r="A20" s="7">
        <v>4.4246402999999999E-5</v>
      </c>
      <c r="B20" s="7">
        <v>2.2946910999999999E-5</v>
      </c>
      <c r="C20" s="7">
        <v>1.8515544E-5</v>
      </c>
      <c r="E20">
        <v>2.34</v>
      </c>
      <c r="F20" s="7">
        <f t="shared" si="1"/>
        <v>4.4246402999999999E-5</v>
      </c>
      <c r="G20" s="7">
        <f t="shared" si="1"/>
        <v>2.2946910999999999E-5</v>
      </c>
      <c r="H20" s="7">
        <f t="shared" si="1"/>
        <v>1.8515544E-5</v>
      </c>
      <c r="I20" s="7"/>
      <c r="J20" s="7"/>
      <c r="K20" s="7"/>
      <c r="L20" s="7"/>
      <c r="M20" s="8">
        <f t="shared" si="2"/>
        <v>1.106160075E-5</v>
      </c>
      <c r="N20" s="8">
        <f t="shared" si="5"/>
        <v>1.5844575940803261E-4</v>
      </c>
      <c r="O20" s="8">
        <f t="shared" si="3"/>
        <v>2.9708893965672261E-6</v>
      </c>
      <c r="P20" s="8">
        <f t="shared" si="6"/>
        <v>4.2554855955859671E-5</v>
      </c>
      <c r="Q20" s="8">
        <f t="shared" si="4"/>
        <v>1.2953847229751403E-5</v>
      </c>
      <c r="R20" s="8">
        <f t="shared" si="7"/>
        <v>3.3052775076674635E-4</v>
      </c>
      <c r="S20" s="8" t="e">
        <f>((I20-Q20)/#REF!)-(R20*SIN(RADIANS(R20)))</f>
        <v>#REF!</v>
      </c>
      <c r="T20" s="8" t="e">
        <f>(DEGREES(ATAN(S20/#REF!))+R20)/2</f>
        <v>#REF!</v>
      </c>
      <c r="U20" s="8" t="e">
        <f>((J20-S20)/#REF!)-(T20*SIN(RADIANS(T20)))</f>
        <v>#REF!</v>
      </c>
      <c r="V20" s="8" t="e">
        <f>(DEGREES(ATAN(U20/#REF!))+T20)/2</f>
        <v>#REF!</v>
      </c>
      <c r="W20" s="8" t="e">
        <f>((K20-U20)/#REF!)-(V20*SIN(RADIANS(V20)))</f>
        <v>#REF!</v>
      </c>
      <c r="X20" s="8" t="e">
        <f>(DEGREES(ATAN(W20/#REF!))+V20)/2</f>
        <v>#REF!</v>
      </c>
      <c r="Y20" s="8" t="e">
        <f>((L20-W20)/#REF!)-(X20*SIN(RADIANS(X20)))</f>
        <v>#REF!</v>
      </c>
      <c r="Z20" s="9" t="e">
        <f t="shared" si="8"/>
        <v>#REF!</v>
      </c>
      <c r="AA20" s="8" t="e">
        <f t="shared" si="9"/>
        <v>#REF!</v>
      </c>
      <c r="AB20" s="8" t="e">
        <f t="shared" si="10"/>
        <v>#REF!</v>
      </c>
    </row>
    <row r="21" spans="1:32" x14ac:dyDescent="0.3">
      <c r="A21" s="7">
        <v>-1.6954000000000001E-4</v>
      </c>
      <c r="B21" s="7">
        <v>-2.7887000000000002E-4</v>
      </c>
      <c r="C21" s="7">
        <v>-2.9058000000000003E-4</v>
      </c>
      <c r="E21">
        <v>2.73</v>
      </c>
      <c r="F21" s="7">
        <f t="shared" si="1"/>
        <v>1.6954000000000001E-4</v>
      </c>
      <c r="G21" s="7">
        <f t="shared" si="1"/>
        <v>2.7887000000000002E-4</v>
      </c>
      <c r="H21" s="7">
        <f t="shared" si="1"/>
        <v>2.9058000000000003E-4</v>
      </c>
      <c r="I21" s="7"/>
      <c r="J21" s="7"/>
      <c r="K21" s="7"/>
      <c r="L21" s="7"/>
      <c r="M21" s="8">
        <f t="shared" si="2"/>
        <v>4.2385000000000002E-5</v>
      </c>
      <c r="N21" s="8">
        <f t="shared" si="5"/>
        <v>6.0712040364277594E-4</v>
      </c>
      <c r="O21" s="8">
        <f t="shared" si="3"/>
        <v>5.9114816800423261E-5</v>
      </c>
      <c r="P21" s="8">
        <f t="shared" si="6"/>
        <v>8.4675737727667958E-4</v>
      </c>
      <c r="Q21" s="8">
        <f t="shared" si="4"/>
        <v>1.9287513868950743E-4</v>
      </c>
      <c r="R21" s="8">
        <f t="shared" si="7"/>
        <v>5.0279334072826348E-3</v>
      </c>
      <c r="S21" s="8" t="e">
        <f>((I21-Q21)/#REF!)-(R21*SIN(RADIANS(R21)))</f>
        <v>#REF!</v>
      </c>
      <c r="T21" s="8" t="e">
        <f>(DEGREES(ATAN(S21/#REF!))+R21)/2</f>
        <v>#REF!</v>
      </c>
      <c r="U21" s="8" t="e">
        <f>((J21-S21)/#REF!)-(T21*SIN(RADIANS(T21)))</f>
        <v>#REF!</v>
      </c>
      <c r="V21" s="8" t="e">
        <f>(DEGREES(ATAN(U21/#REF!))+T21)/2</f>
        <v>#REF!</v>
      </c>
      <c r="W21" s="8" t="e">
        <f>((K21-U21)/#REF!)-(V21*SIN(RADIANS(V21)))</f>
        <v>#REF!</v>
      </c>
      <c r="X21" s="8" t="e">
        <f>(DEGREES(ATAN(W21/#REF!))+V21)/2</f>
        <v>#REF!</v>
      </c>
      <c r="Y21" s="8" t="e">
        <f>((L21-W21)/#REF!)-(X21*SIN(RADIANS(X21)))</f>
        <v>#REF!</v>
      </c>
      <c r="Z21" s="9" t="e">
        <f t="shared" si="8"/>
        <v>#REF!</v>
      </c>
      <c r="AA21" s="8" t="e">
        <f t="shared" si="9"/>
        <v>#REF!</v>
      </c>
      <c r="AB21" s="8" t="e">
        <f t="shared" si="10"/>
        <v>#REF!</v>
      </c>
    </row>
    <row r="22" spans="1:32" x14ac:dyDescent="0.3">
      <c r="A22" s="7">
        <v>-2.2359453E-7</v>
      </c>
      <c r="B22" s="7">
        <v>-4.7029057000000002E-5</v>
      </c>
      <c r="C22" s="7">
        <v>-5.4718230999999999E-5</v>
      </c>
      <c r="E22">
        <v>3.12</v>
      </c>
      <c r="F22" s="7">
        <f t="shared" si="1"/>
        <v>2.2359453E-7</v>
      </c>
      <c r="G22" s="7">
        <f t="shared" si="1"/>
        <v>4.7029057000000002E-5</v>
      </c>
      <c r="H22" s="7">
        <f t="shared" si="1"/>
        <v>5.4718230999999999E-5</v>
      </c>
      <c r="I22" s="7"/>
      <c r="J22" s="7"/>
      <c r="K22" s="7"/>
      <c r="L22" s="7"/>
      <c r="M22" s="8">
        <f t="shared" si="2"/>
        <v>5.58986325E-8</v>
      </c>
      <c r="N22" s="8">
        <f t="shared" si="5"/>
        <v>8.0068893070070429E-7</v>
      </c>
      <c r="O22" s="8">
        <f t="shared" si="3"/>
        <v>1.1743289580685646E-5</v>
      </c>
      <c r="P22" s="8">
        <f t="shared" si="6"/>
        <v>1.6821023264282717E-4</v>
      </c>
      <c r="Q22" s="8">
        <f t="shared" si="4"/>
        <v>3.5811957347393898E-5</v>
      </c>
      <c r="R22" s="8">
        <f t="shared" si="7"/>
        <v>9.3905262111268104E-4</v>
      </c>
      <c r="S22" s="8" t="e">
        <f>((I22-Q22)/#REF!)-(R22*SIN(RADIANS(R22)))</f>
        <v>#REF!</v>
      </c>
      <c r="T22" s="8" t="e">
        <f>(DEGREES(ATAN(S22/#REF!))+R22)/2</f>
        <v>#REF!</v>
      </c>
      <c r="U22" s="8" t="e">
        <f>((J22-S22)/#REF!)-(T22*SIN(RADIANS(T22)))</f>
        <v>#REF!</v>
      </c>
      <c r="V22" s="8" t="e">
        <f>(DEGREES(ATAN(U22/#REF!))+T22)/2</f>
        <v>#REF!</v>
      </c>
      <c r="W22" s="8" t="e">
        <f>((K22-U22)/#REF!)-(V22*SIN(RADIANS(V22)))</f>
        <v>#REF!</v>
      </c>
      <c r="X22" s="8" t="e">
        <f>(DEGREES(ATAN(W22/#REF!))+V22)/2</f>
        <v>#REF!</v>
      </c>
      <c r="Y22" s="8" t="e">
        <f>((L22-W22)/#REF!)-(X22*SIN(RADIANS(X22)))</f>
        <v>#REF!</v>
      </c>
      <c r="Z22" s="9" t="e">
        <f t="shared" si="8"/>
        <v>#REF!</v>
      </c>
      <c r="AA22" s="8" t="e">
        <f t="shared" si="9"/>
        <v>#REF!</v>
      </c>
      <c r="AB22" s="8" t="e">
        <f t="shared" si="10"/>
        <v>#REF!</v>
      </c>
      <c r="AF22" s="20"/>
    </row>
    <row r="23" spans="1:32" x14ac:dyDescent="0.3">
      <c r="A23" s="7">
        <v>-6.7546333000000004E-5</v>
      </c>
      <c r="B23" s="7">
        <v>-1.2860000000000001E-4</v>
      </c>
      <c r="C23" s="7">
        <v>-1.3773E-4</v>
      </c>
      <c r="E23">
        <v>3.51</v>
      </c>
      <c r="F23" s="7">
        <f t="shared" si="1"/>
        <v>6.7546333000000004E-5</v>
      </c>
      <c r="G23" s="7">
        <f t="shared" si="1"/>
        <v>1.2860000000000001E-4</v>
      </c>
      <c r="H23" s="7">
        <f t="shared" si="1"/>
        <v>1.3773E-4</v>
      </c>
      <c r="I23" s="7"/>
      <c r="J23" s="7"/>
      <c r="K23" s="7"/>
      <c r="L23" s="7"/>
      <c r="M23" s="8">
        <f t="shared" si="2"/>
        <v>1.6886583250000001E-5</v>
      </c>
      <c r="N23" s="8">
        <f t="shared" si="5"/>
        <v>2.4188248765389032E-4</v>
      </c>
      <c r="O23" s="8">
        <f t="shared" si="3"/>
        <v>2.792733304530889E-5</v>
      </c>
      <c r="P23" s="8">
        <f t="shared" si="6"/>
        <v>4.0002957913160903E-4</v>
      </c>
      <c r="Q23" s="8">
        <f t="shared" si="4"/>
        <v>9.1499429522421617E-5</v>
      </c>
      <c r="R23" s="8">
        <f t="shared" si="7"/>
        <v>2.3844027601197543E-3</v>
      </c>
      <c r="S23" s="8" t="e">
        <f>((I23-Q23)/#REF!)-(R23*SIN(RADIANS(R23)))</f>
        <v>#REF!</v>
      </c>
      <c r="T23" s="8" t="e">
        <f>(DEGREES(ATAN(S23/#REF!))+R23)/2</f>
        <v>#REF!</v>
      </c>
      <c r="U23" s="8" t="e">
        <f>((J23-S23)/#REF!)-(T23*SIN(RADIANS(T23)))</f>
        <v>#REF!</v>
      </c>
      <c r="V23" s="8" t="e">
        <f>(DEGREES(ATAN(U23/#REF!))+T23)/2</f>
        <v>#REF!</v>
      </c>
      <c r="W23" s="8" t="e">
        <f>((K23-U23)/#REF!)-(V23*SIN(RADIANS(V23)))</f>
        <v>#REF!</v>
      </c>
      <c r="X23" s="8" t="e">
        <f>(DEGREES(ATAN(W23/#REF!))+V23)/2</f>
        <v>#REF!</v>
      </c>
      <c r="Y23" s="8" t="e">
        <f>((L23-W23)/#REF!)-(X23*SIN(RADIANS(X23)))</f>
        <v>#REF!</v>
      </c>
      <c r="Z23" s="9" t="e">
        <f t="shared" si="8"/>
        <v>#REF!</v>
      </c>
      <c r="AA23" s="8" t="e">
        <f t="shared" si="9"/>
        <v>#REF!</v>
      </c>
      <c r="AB23" s="8" t="e">
        <f t="shared" si="10"/>
        <v>#REF!</v>
      </c>
      <c r="AF23" s="20"/>
    </row>
    <row r="24" spans="1:32" x14ac:dyDescent="0.3">
      <c r="A24" s="7">
        <v>-4.3751E-4</v>
      </c>
      <c r="B24" s="7">
        <v>-6.6814000000000001E-4</v>
      </c>
      <c r="C24" s="7">
        <v>-6.9076000000000001E-4</v>
      </c>
      <c r="E24">
        <v>3.9</v>
      </c>
      <c r="F24" s="7">
        <f t="shared" si="1"/>
        <v>4.3751E-4</v>
      </c>
      <c r="G24" s="7">
        <f t="shared" si="1"/>
        <v>6.6814000000000001E-4</v>
      </c>
      <c r="H24" s="7">
        <f t="shared" si="1"/>
        <v>6.9076000000000001E-4</v>
      </c>
      <c r="I24" s="7"/>
      <c r="J24" s="7"/>
      <c r="K24" s="7"/>
      <c r="L24" s="7"/>
      <c r="M24" s="8">
        <f t="shared" si="2"/>
        <v>1.093775E-4</v>
      </c>
      <c r="N24" s="8">
        <f t="shared" si="5"/>
        <v>1.5667172805325547E-3</v>
      </c>
      <c r="O24" s="8">
        <f t="shared" si="3"/>
        <v>1.3964778409517818E-4</v>
      </c>
      <c r="P24" s="8">
        <f t="shared" si="6"/>
        <v>2.0003071609392756E-3</v>
      </c>
      <c r="Q24" s="8">
        <f t="shared" si="4"/>
        <v>4.5919034530509403E-4</v>
      </c>
      <c r="R24" s="8">
        <f t="shared" si="7"/>
        <v>1.1962515036712499E-2</v>
      </c>
      <c r="S24" s="8" t="e">
        <f>((I24-Q24)/#REF!)-(R24*SIN(RADIANS(R24)))</f>
        <v>#REF!</v>
      </c>
      <c r="T24" s="8" t="e">
        <f>(DEGREES(ATAN(S24/#REF!))+R24)/2</f>
        <v>#REF!</v>
      </c>
      <c r="U24" s="8" t="e">
        <f>((J24-S24)/#REF!)-(T24*SIN(RADIANS(T24)))</f>
        <v>#REF!</v>
      </c>
      <c r="V24" s="8" t="e">
        <f>(DEGREES(ATAN(U24/#REF!))+T24)/2</f>
        <v>#REF!</v>
      </c>
      <c r="W24" s="8" t="e">
        <f>((K24-U24)/#REF!)-(V24*SIN(RADIANS(V24)))</f>
        <v>#REF!</v>
      </c>
      <c r="X24" s="8" t="e">
        <f>(DEGREES(ATAN(W24/#REF!))+V24)/2</f>
        <v>#REF!</v>
      </c>
      <c r="Y24" s="8" t="e">
        <f>((L24-W24)/#REF!)-(X24*SIN(RADIANS(X24)))</f>
        <v>#REF!</v>
      </c>
      <c r="Z24" s="9" t="e">
        <f t="shared" si="8"/>
        <v>#REF!</v>
      </c>
      <c r="AA24" s="8" t="e">
        <f t="shared" si="9"/>
        <v>#REF!</v>
      </c>
      <c r="AB24" s="8" t="e">
        <f t="shared" si="10"/>
        <v>#REF!</v>
      </c>
      <c r="AF24" s="20"/>
    </row>
    <row r="25" spans="1:32" x14ac:dyDescent="0.3">
      <c r="A25" s="7">
        <v>2.3927E-4</v>
      </c>
      <c r="B25" s="7">
        <v>2.9573000000000002E-4</v>
      </c>
      <c r="C25" s="7">
        <v>2.9420999999999999E-4</v>
      </c>
      <c r="E25">
        <v>4.29</v>
      </c>
      <c r="F25" s="7">
        <f t="shared" si="1"/>
        <v>2.3927E-4</v>
      </c>
      <c r="G25" s="7">
        <f t="shared" si="1"/>
        <v>2.9573000000000002E-4</v>
      </c>
      <c r="H25" s="7">
        <f t="shared" si="1"/>
        <v>2.9420999999999999E-4</v>
      </c>
      <c r="I25" s="7"/>
      <c r="J25" s="7"/>
      <c r="K25" s="7"/>
      <c r="L25" s="7"/>
      <c r="M25" s="8">
        <f t="shared" si="2"/>
        <v>5.9817500000000001E-5</v>
      </c>
      <c r="N25" s="8">
        <f t="shared" si="5"/>
        <v>8.5682257269207912E-4</v>
      </c>
      <c r="O25" s="8">
        <f t="shared" si="3"/>
        <v>5.8965311753940936E-5</v>
      </c>
      <c r="P25" s="8">
        <f t="shared" si="6"/>
        <v>8.4461587523231008E-4</v>
      </c>
      <c r="Q25" s="8">
        <f t="shared" si="4"/>
        <v>1.9602478944545182E-4</v>
      </c>
      <c r="R25" s="8">
        <f t="shared" si="7"/>
        <v>5.102055027309294E-3</v>
      </c>
      <c r="S25" s="8" t="e">
        <f>((I25-Q25)/#REF!)-(R25*SIN(RADIANS(R25)))</f>
        <v>#REF!</v>
      </c>
      <c r="T25" s="8" t="e">
        <f>(DEGREES(ATAN(S25/#REF!))+R25)/2</f>
        <v>#REF!</v>
      </c>
      <c r="U25" s="8" t="e">
        <f>((J25-S25)/#REF!)-(T25*SIN(RADIANS(T25)))</f>
        <v>#REF!</v>
      </c>
      <c r="V25" s="8" t="e">
        <f>(DEGREES(ATAN(U25/#REF!))+T25)/2</f>
        <v>#REF!</v>
      </c>
      <c r="W25" s="8" t="e">
        <f>((K25-U25)/#REF!)-(V25*SIN(RADIANS(V25)))</f>
        <v>#REF!</v>
      </c>
      <c r="X25" s="8" t="e">
        <f>(DEGREES(ATAN(W25/#REF!))+V25)/2</f>
        <v>#REF!</v>
      </c>
      <c r="Y25" s="8" t="e">
        <f>((L25-W25)/#REF!)-(X25*SIN(RADIANS(X25)))</f>
        <v>#REF!</v>
      </c>
      <c r="Z25" s="9" t="e">
        <f t="shared" si="8"/>
        <v>#REF!</v>
      </c>
      <c r="AA25" s="8" t="e">
        <f t="shared" si="9"/>
        <v>#REF!</v>
      </c>
      <c r="AB25" s="8" t="e">
        <f t="shared" si="10"/>
        <v>#REF!</v>
      </c>
      <c r="AF25" s="20"/>
    </row>
    <row r="26" spans="1:32" ht="14.55" customHeight="1" x14ac:dyDescent="0.3">
      <c r="A26" s="7">
        <v>6.4238999999999995E-4</v>
      </c>
      <c r="B26" s="7">
        <v>8.7188000000000001E-4</v>
      </c>
      <c r="C26" s="7">
        <v>8.8278E-4</v>
      </c>
      <c r="E26">
        <v>4.68</v>
      </c>
      <c r="F26" s="7">
        <f t="shared" si="1"/>
        <v>6.4238999999999995E-4</v>
      </c>
      <c r="G26" s="7">
        <f t="shared" si="1"/>
        <v>8.7188000000000001E-4</v>
      </c>
      <c r="H26" s="7">
        <f t="shared" si="1"/>
        <v>8.8278E-4</v>
      </c>
      <c r="I26" s="7"/>
      <c r="J26" s="7"/>
      <c r="K26" s="7"/>
      <c r="L26" s="7"/>
      <c r="M26" s="8">
        <f t="shared" si="2"/>
        <v>1.6059749999999999E-4</v>
      </c>
      <c r="N26" s="8">
        <f t="shared" si="5"/>
        <v>2.3003897363520049E-3</v>
      </c>
      <c r="O26" s="8">
        <f t="shared" si="3"/>
        <v>1.777282657899035E-4</v>
      </c>
      <c r="P26" s="8">
        <f t="shared" si="6"/>
        <v>2.5457698808099075E-3</v>
      </c>
      <c r="Q26" s="8">
        <f t="shared" si="4"/>
        <v>5.8742999802535506E-4</v>
      </c>
      <c r="R26" s="8">
        <f t="shared" si="7"/>
        <v>1.529674200613363E-2</v>
      </c>
      <c r="S26" s="8" t="e">
        <f>((I26-Q26)/#REF!)-(R26*SIN(RADIANS(R26)))</f>
        <v>#REF!</v>
      </c>
      <c r="T26" s="8" t="e">
        <f>(DEGREES(ATAN(S26/#REF!))+R26)/2</f>
        <v>#REF!</v>
      </c>
      <c r="U26" s="8" t="e">
        <f>((J26-S26)/#REF!)-(T26*SIN(RADIANS(T26)))</f>
        <v>#REF!</v>
      </c>
      <c r="V26" s="8" t="e">
        <f>(DEGREES(ATAN(U26/#REF!))+T26)/2</f>
        <v>#REF!</v>
      </c>
      <c r="W26" s="8" t="e">
        <f>((K26-U26)/#REF!)-(V26*SIN(RADIANS(V26)))</f>
        <v>#REF!</v>
      </c>
      <c r="X26" s="8" t="e">
        <f>(DEGREES(ATAN(W26/#REF!))+V26)/2</f>
        <v>#REF!</v>
      </c>
      <c r="Y26" s="8" t="e">
        <f>((L26-W26)/#REF!)-(X26*SIN(RADIANS(X26)))</f>
        <v>#REF!</v>
      </c>
      <c r="Z26" s="9" t="e">
        <f t="shared" si="8"/>
        <v>#REF!</v>
      </c>
      <c r="AA26" s="8" t="e">
        <f t="shared" si="9"/>
        <v>#REF!</v>
      </c>
      <c r="AB26" s="8" t="e">
        <f t="shared" si="10"/>
        <v>#REF!</v>
      </c>
      <c r="AC26" s="10"/>
      <c r="AF26" s="20"/>
    </row>
    <row r="27" spans="1:32" ht="14.55" customHeight="1" x14ac:dyDescent="0.3">
      <c r="A27" s="7">
        <v>-7.1942999999999996E-4</v>
      </c>
      <c r="B27" s="7">
        <v>-1.0626500000000001E-3</v>
      </c>
      <c r="C27" s="7">
        <v>-1.0960099999999999E-3</v>
      </c>
      <c r="E27">
        <v>5.07</v>
      </c>
      <c r="F27" s="7">
        <f t="shared" si="1"/>
        <v>7.1942999999999996E-4</v>
      </c>
      <c r="G27" s="7">
        <f t="shared" si="1"/>
        <v>1.0626500000000001E-3</v>
      </c>
      <c r="H27" s="7">
        <f t="shared" si="1"/>
        <v>1.0960099999999999E-3</v>
      </c>
      <c r="I27" s="7"/>
      <c r="J27" s="7"/>
      <c r="K27" s="7"/>
      <c r="L27" s="7"/>
      <c r="M27" s="8">
        <f t="shared" si="2"/>
        <v>1.7985749999999999E-4</v>
      </c>
      <c r="N27" s="8">
        <f t="shared" si="5"/>
        <v>2.5762689142073219E-3</v>
      </c>
      <c r="O27" s="8">
        <f t="shared" si="3"/>
        <v>2.2058228467855786E-4</v>
      </c>
      <c r="P27" s="8">
        <f t="shared" si="6"/>
        <v>3.1596084836558267E-3</v>
      </c>
      <c r="Q27" s="8">
        <f t="shared" si="4"/>
        <v>7.2934885768696344E-4</v>
      </c>
      <c r="R27" s="8">
        <f t="shared" si="7"/>
        <v>1.8991723488681164E-2</v>
      </c>
      <c r="S27" s="8" t="e">
        <f>((I27-Q27)/#REF!)-(R27*SIN(RADIANS(R27)))</f>
        <v>#REF!</v>
      </c>
      <c r="T27" s="8" t="e">
        <f>(DEGREES(ATAN(S27/#REF!))+R27)/2</f>
        <v>#REF!</v>
      </c>
      <c r="U27" s="8" t="e">
        <f>((J27-S27)/#REF!)-(T27*SIN(RADIANS(T27)))</f>
        <v>#REF!</v>
      </c>
      <c r="V27" s="8" t="e">
        <f>(DEGREES(ATAN(U27/#REF!))+T27)/2</f>
        <v>#REF!</v>
      </c>
      <c r="W27" s="8" t="e">
        <f>((K27-U27)/#REF!)-(V27*SIN(RADIANS(V27)))</f>
        <v>#REF!</v>
      </c>
      <c r="X27" s="8" t="e">
        <f>(DEGREES(ATAN(W27/#REF!))+V27)/2</f>
        <v>#REF!</v>
      </c>
      <c r="Y27" s="8" t="e">
        <f>((L27-W27)/#REF!)-(X27*SIN(RADIANS(X27)))</f>
        <v>#REF!</v>
      </c>
      <c r="Z27" s="9" t="e">
        <f t="shared" si="8"/>
        <v>#REF!</v>
      </c>
      <c r="AA27" s="8" t="e">
        <f t="shared" si="9"/>
        <v>#REF!</v>
      </c>
      <c r="AB27" s="8" t="e">
        <f t="shared" si="10"/>
        <v>#REF!</v>
      </c>
      <c r="AC27" s="10"/>
      <c r="AF27" s="20"/>
    </row>
    <row r="28" spans="1:32" ht="14.55" customHeight="1" x14ac:dyDescent="0.3">
      <c r="A28" s="7">
        <v>-6.0404000000000002E-4</v>
      </c>
      <c r="B28" s="7">
        <v>-9.1352000000000002E-4</v>
      </c>
      <c r="C28" s="7">
        <v>-9.4487E-4</v>
      </c>
      <c r="E28">
        <v>5.46</v>
      </c>
      <c r="F28" s="7">
        <f t="shared" si="1"/>
        <v>6.0404000000000002E-4</v>
      </c>
      <c r="G28" s="7">
        <f t="shared" si="1"/>
        <v>9.1352000000000002E-4</v>
      </c>
      <c r="H28" s="7">
        <f t="shared" si="1"/>
        <v>9.4487E-4</v>
      </c>
      <c r="I28" s="7"/>
      <c r="J28" s="7"/>
      <c r="K28" s="7"/>
      <c r="L28" s="7"/>
      <c r="M28" s="8">
        <f t="shared" si="2"/>
        <v>1.5101000000000001E-4</v>
      </c>
      <c r="N28" s="8">
        <f t="shared" si="5"/>
        <v>2.1630589150400063E-3</v>
      </c>
      <c r="O28" s="8">
        <f t="shared" si="3"/>
        <v>1.9054583911836813E-4</v>
      </c>
      <c r="P28" s="8">
        <f t="shared" si="6"/>
        <v>2.7293680942507958E-3</v>
      </c>
      <c r="Q28" s="8">
        <f t="shared" si="4"/>
        <v>6.2847344996806221E-4</v>
      </c>
      <c r="R28" s="8">
        <f t="shared" si="7"/>
        <v>1.636838109999816E-2</v>
      </c>
      <c r="S28" s="8" t="e">
        <f>((I28-Q28)/#REF!)-(R28*SIN(RADIANS(R28)))</f>
        <v>#REF!</v>
      </c>
      <c r="T28" s="8" t="e">
        <f>(DEGREES(ATAN(S28/#REF!))+R28)/2</f>
        <v>#REF!</v>
      </c>
      <c r="U28" s="8" t="e">
        <f>((J28-S28)/#REF!)-(T28*SIN(RADIANS(T28)))</f>
        <v>#REF!</v>
      </c>
      <c r="V28" s="8" t="e">
        <f>(DEGREES(ATAN(U28/#REF!))+T28)/2</f>
        <v>#REF!</v>
      </c>
      <c r="W28" s="8" t="e">
        <f>((K28-U28)/#REF!)-(V28*SIN(RADIANS(V28)))</f>
        <v>#REF!</v>
      </c>
      <c r="X28" s="8" t="e">
        <f>(DEGREES(ATAN(W28/#REF!))+V28)/2</f>
        <v>#REF!</v>
      </c>
      <c r="Y28" s="8" t="e">
        <f>((L28-W28)/#REF!)-(X28*SIN(RADIANS(X28)))</f>
        <v>#REF!</v>
      </c>
      <c r="Z28" s="9" t="e">
        <f t="shared" si="8"/>
        <v>#REF!</v>
      </c>
      <c r="AA28" s="8" t="e">
        <f t="shared" si="9"/>
        <v>#REF!</v>
      </c>
      <c r="AB28" s="8" t="e">
        <f t="shared" si="10"/>
        <v>#REF!</v>
      </c>
      <c r="AC28" s="10"/>
      <c r="AF28" s="20"/>
    </row>
    <row r="29" spans="1:32" x14ac:dyDescent="0.3">
      <c r="A29" s="7">
        <v>7.0503000000000004E-4</v>
      </c>
      <c r="B29" s="7">
        <v>9.6296000000000001E-4</v>
      </c>
      <c r="C29" s="7">
        <v>9.7291000000000001E-4</v>
      </c>
      <c r="E29">
        <v>5.85</v>
      </c>
      <c r="F29" s="7">
        <f t="shared" si="1"/>
        <v>7.0503000000000004E-4</v>
      </c>
      <c r="G29" s="7">
        <f t="shared" si="1"/>
        <v>9.6296000000000001E-4</v>
      </c>
      <c r="H29" s="7">
        <f t="shared" si="1"/>
        <v>9.7291000000000001E-4</v>
      </c>
      <c r="I29" s="7"/>
      <c r="J29" s="7"/>
      <c r="K29" s="7"/>
      <c r="L29" s="7"/>
      <c r="M29" s="8">
        <f t="shared" si="2"/>
        <v>1.7625750000000001E-4</v>
      </c>
      <c r="N29" s="8">
        <f t="shared" si="5"/>
        <v>2.5247027127477313E-3</v>
      </c>
      <c r="O29" s="8">
        <f t="shared" si="3"/>
        <v>1.9656437555300995E-4</v>
      </c>
      <c r="P29" s="8">
        <f t="shared" si="6"/>
        <v>2.8155772781865958E-3</v>
      </c>
      <c r="Q29" s="8">
        <f t="shared" si="4"/>
        <v>6.4681632649194886E-4</v>
      </c>
      <c r="R29" s="8">
        <f t="shared" si="7"/>
        <v>1.6849389488708393E-2</v>
      </c>
      <c r="S29" s="8" t="e">
        <f>((I29-Q29)/#REF!)-(R29*SIN(RADIANS(R29)))</f>
        <v>#REF!</v>
      </c>
      <c r="T29" s="8" t="e">
        <f>(DEGREES(ATAN(S29/#REF!))+R29)/2</f>
        <v>#REF!</v>
      </c>
      <c r="U29" s="8" t="e">
        <f>((J29-S29)/#REF!)-(T29*SIN(RADIANS(T29)))</f>
        <v>#REF!</v>
      </c>
      <c r="V29" s="8" t="e">
        <f>(DEGREES(ATAN(U29/#REF!))+T29)/2</f>
        <v>#REF!</v>
      </c>
      <c r="W29" s="8" t="e">
        <f>((K29-U29)/#REF!)-(V29*SIN(RADIANS(V29)))</f>
        <v>#REF!</v>
      </c>
      <c r="X29" s="8" t="e">
        <f>(DEGREES(ATAN(W29/#REF!))+V29)/2</f>
        <v>#REF!</v>
      </c>
      <c r="Y29" s="8" t="e">
        <f>((L29-W29)/#REF!)-(X29*SIN(RADIANS(X29)))</f>
        <v>#REF!</v>
      </c>
      <c r="Z29" s="9" t="e">
        <f t="shared" si="8"/>
        <v>#REF!</v>
      </c>
      <c r="AA29" s="8" t="e">
        <f t="shared" si="9"/>
        <v>#REF!</v>
      </c>
      <c r="AB29" s="8" t="e">
        <f t="shared" si="10"/>
        <v>#REF!</v>
      </c>
      <c r="AF29" s="20"/>
    </row>
    <row r="30" spans="1:32" x14ac:dyDescent="0.3">
      <c r="A30" s="7">
        <v>-1.3024999999999999E-4</v>
      </c>
      <c r="B30" s="7">
        <v>-2.3672E-4</v>
      </c>
      <c r="C30" s="7">
        <v>-2.5467000000000003E-4</v>
      </c>
      <c r="E30">
        <v>6.24</v>
      </c>
      <c r="F30" s="7">
        <f t="shared" si="1"/>
        <v>1.3024999999999999E-4</v>
      </c>
      <c r="G30" s="7">
        <f t="shared" si="1"/>
        <v>2.3672E-4</v>
      </c>
      <c r="H30" s="7">
        <f t="shared" si="1"/>
        <v>2.5467000000000003E-4</v>
      </c>
      <c r="I30" s="7"/>
      <c r="J30" s="7"/>
      <c r="K30" s="7"/>
      <c r="L30" s="7"/>
      <c r="M30" s="8">
        <f t="shared" si="2"/>
        <v>3.2562499999999999E-5</v>
      </c>
      <c r="N30" s="8">
        <f t="shared" si="5"/>
        <v>4.6642345508838255E-4</v>
      </c>
      <c r="O30" s="8">
        <f t="shared" si="3"/>
        <v>5.103557802156105E-5</v>
      </c>
      <c r="P30" s="8">
        <f t="shared" si="6"/>
        <v>7.3103080637184996E-4</v>
      </c>
      <c r="Q30" s="8">
        <f t="shared" si="4"/>
        <v>1.696860245037613E-4</v>
      </c>
      <c r="R30" s="8">
        <f t="shared" si="7"/>
        <v>4.4164708121937112E-3</v>
      </c>
      <c r="S30" s="8" t="e">
        <f>((I30-Q30)/#REF!)-(R30*SIN(RADIANS(R30)))</f>
        <v>#REF!</v>
      </c>
      <c r="T30" s="8" t="e">
        <f>(DEGREES(ATAN(S30/#REF!))+R30)/2</f>
        <v>#REF!</v>
      </c>
      <c r="U30" s="8" t="e">
        <f>((J30-S30)/#REF!)-(T30*SIN(RADIANS(T30)))</f>
        <v>#REF!</v>
      </c>
      <c r="V30" s="8" t="e">
        <f>(DEGREES(ATAN(U30/#REF!))+T30)/2</f>
        <v>#REF!</v>
      </c>
      <c r="W30" s="8" t="e">
        <f>((K30-U30)/#REF!)-(V30*SIN(RADIANS(V30)))</f>
        <v>#REF!</v>
      </c>
      <c r="X30" s="8" t="e">
        <f>(DEGREES(ATAN(W30/#REF!))+V30)/2</f>
        <v>#REF!</v>
      </c>
      <c r="Y30" s="8" t="e">
        <f>((L30-W30)/#REF!)-(X30*SIN(RADIANS(X30)))</f>
        <v>#REF!</v>
      </c>
      <c r="Z30" s="9" t="e">
        <f t="shared" si="8"/>
        <v>#REF!</v>
      </c>
      <c r="AA30" s="8" t="e">
        <f t="shared" si="9"/>
        <v>#REF!</v>
      </c>
      <c r="AB30" s="8" t="e">
        <f t="shared" si="10"/>
        <v>#REF!</v>
      </c>
      <c r="AF30" s="20"/>
    </row>
    <row r="31" spans="1:32" x14ac:dyDescent="0.3">
      <c r="A31" s="7">
        <v>-4.7344999999999999E-4</v>
      </c>
      <c r="B31" s="7">
        <v>-7.3216000000000004E-4</v>
      </c>
      <c r="C31" s="7">
        <v>-7.6159000000000003E-4</v>
      </c>
      <c r="E31">
        <v>6.63</v>
      </c>
      <c r="F31" s="7">
        <f t="shared" si="1"/>
        <v>4.7344999999999999E-4</v>
      </c>
      <c r="G31" s="7">
        <f t="shared" si="1"/>
        <v>7.3216000000000004E-4</v>
      </c>
      <c r="H31" s="7">
        <f t="shared" si="1"/>
        <v>7.6159000000000003E-4</v>
      </c>
      <c r="I31" s="7"/>
      <c r="J31" s="7"/>
      <c r="K31" s="7"/>
      <c r="L31" s="7"/>
      <c r="M31" s="8">
        <f t="shared" si="2"/>
        <v>1.183625E-4</v>
      </c>
      <c r="N31" s="8">
        <f t="shared" si="5"/>
        <v>1.6954179251594628E-3</v>
      </c>
      <c r="O31" s="8">
        <f t="shared" si="3"/>
        <v>1.5339920652398032E-4</v>
      </c>
      <c r="P31" s="8">
        <f t="shared" si="6"/>
        <v>2.1972817775427526E-3</v>
      </c>
      <c r="Q31" s="8">
        <f t="shared" si="4"/>
        <v>5.067413959097825E-4</v>
      </c>
      <c r="R31" s="8">
        <f t="shared" si="7"/>
        <v>1.3196199873924947E-2</v>
      </c>
      <c r="S31" s="8" t="e">
        <f>((I31-Q31)/#REF!)-(R31*SIN(RADIANS(R31)))</f>
        <v>#REF!</v>
      </c>
      <c r="T31" s="8" t="e">
        <f>(DEGREES(ATAN(S31/#REF!))+R31)/2</f>
        <v>#REF!</v>
      </c>
      <c r="U31" s="8" t="e">
        <f>((J31-S31)/#REF!)-(T31*SIN(RADIANS(T31)))</f>
        <v>#REF!</v>
      </c>
      <c r="V31" s="8" t="e">
        <f>(DEGREES(ATAN(U31/#REF!))+T31)/2</f>
        <v>#REF!</v>
      </c>
      <c r="W31" s="8" t="e">
        <f>((K31-U31)/#REF!)-(V31*SIN(RADIANS(V31)))</f>
        <v>#REF!</v>
      </c>
      <c r="X31" s="8" t="e">
        <f>(DEGREES(ATAN(W31/#REF!))+V31)/2</f>
        <v>#REF!</v>
      </c>
      <c r="Y31" s="8" t="e">
        <f>((L31-W31)/#REF!)-(X31*SIN(RADIANS(X31)))</f>
        <v>#REF!</v>
      </c>
      <c r="Z31" s="9" t="e">
        <f t="shared" si="8"/>
        <v>#REF!</v>
      </c>
      <c r="AA31" s="8" t="e">
        <f t="shared" si="9"/>
        <v>#REF!</v>
      </c>
      <c r="AB31" s="8" t="e">
        <f t="shared" si="10"/>
        <v>#REF!</v>
      </c>
      <c r="AF31" s="20"/>
    </row>
    <row r="32" spans="1:32" x14ac:dyDescent="0.3">
      <c r="A32" s="7">
        <v>4.1899E-4</v>
      </c>
      <c r="B32" s="7">
        <v>5.5267999999999995E-4</v>
      </c>
      <c r="C32" s="7">
        <v>5.5250000000000004E-4</v>
      </c>
      <c r="E32">
        <v>7.02</v>
      </c>
      <c r="F32" s="7">
        <f t="shared" si="1"/>
        <v>4.1899E-4</v>
      </c>
      <c r="G32" s="7">
        <f t="shared" si="1"/>
        <v>5.5267999999999995E-4</v>
      </c>
      <c r="H32" s="7">
        <f t="shared" si="1"/>
        <v>5.5250000000000004E-4</v>
      </c>
      <c r="I32" s="7"/>
      <c r="J32" s="7"/>
      <c r="K32" s="7"/>
      <c r="L32" s="7"/>
      <c r="M32" s="8">
        <f t="shared" si="2"/>
        <v>1.047475E-4</v>
      </c>
      <c r="N32" s="8">
        <f t="shared" si="5"/>
        <v>1.5003974157936806E-3</v>
      </c>
      <c r="O32" s="8">
        <f t="shared" si="3"/>
        <v>1.1194383428043575E-4</v>
      </c>
      <c r="P32" s="8">
        <f t="shared" si="6"/>
        <v>1.6034773112765964E-3</v>
      </c>
      <c r="Q32" s="8">
        <f t="shared" si="4"/>
        <v>3.6708526325005323E-4</v>
      </c>
      <c r="R32" s="8">
        <f t="shared" si="7"/>
        <v>9.5652535096477399E-3</v>
      </c>
      <c r="S32" s="8" t="e">
        <f>((I32-Q32)/#REF!)-(R32*SIN(RADIANS(R32)))</f>
        <v>#REF!</v>
      </c>
      <c r="T32" s="8" t="e">
        <f>(DEGREES(ATAN(S32/#REF!))+R32)/2</f>
        <v>#REF!</v>
      </c>
      <c r="U32" s="8" t="e">
        <f>((J32-S32)/#REF!)-(T32*SIN(RADIANS(T32)))</f>
        <v>#REF!</v>
      </c>
      <c r="V32" s="8" t="e">
        <f>(DEGREES(ATAN(U32/#REF!))+T32)/2</f>
        <v>#REF!</v>
      </c>
      <c r="W32" s="8" t="e">
        <f>((K32-U32)/#REF!)-(V32*SIN(RADIANS(V32)))</f>
        <v>#REF!</v>
      </c>
      <c r="X32" s="8" t="e">
        <f>(DEGREES(ATAN(W32/#REF!))+V32)/2</f>
        <v>#REF!</v>
      </c>
      <c r="Y32" s="8" t="e">
        <f>((L32-W32)/#REF!)-(X32*SIN(RADIANS(X32)))</f>
        <v>#REF!</v>
      </c>
      <c r="Z32" s="9" t="e">
        <f t="shared" si="8"/>
        <v>#REF!</v>
      </c>
      <c r="AA32" s="8" t="e">
        <f t="shared" si="9"/>
        <v>#REF!</v>
      </c>
      <c r="AB32" s="8" t="e">
        <f t="shared" si="10"/>
        <v>#REF!</v>
      </c>
      <c r="AF32" s="20"/>
    </row>
    <row r="33" spans="1:32" x14ac:dyDescent="0.3">
      <c r="A33" s="7">
        <v>-2.6850000000000002E-4</v>
      </c>
      <c r="B33" s="7">
        <v>-4.3485000000000003E-4</v>
      </c>
      <c r="C33" s="7">
        <v>-4.5818999999999998E-4</v>
      </c>
      <c r="E33">
        <v>7.41</v>
      </c>
      <c r="F33" s="7">
        <f t="shared" si="1"/>
        <v>2.6850000000000002E-4</v>
      </c>
      <c r="G33" s="7">
        <f t="shared" si="1"/>
        <v>4.3485000000000003E-4</v>
      </c>
      <c r="H33" s="7">
        <f t="shared" si="1"/>
        <v>4.5818999999999998E-4</v>
      </c>
      <c r="I33" s="7"/>
      <c r="J33" s="7"/>
      <c r="K33" s="7"/>
      <c r="L33" s="7"/>
      <c r="M33" s="8">
        <f t="shared" si="2"/>
        <v>6.7125000000000005E-5</v>
      </c>
      <c r="N33" s="8">
        <f t="shared" si="5"/>
        <v>9.6149479986365721E-4</v>
      </c>
      <c r="O33" s="8">
        <f t="shared" si="3"/>
        <v>9.1915114915392066E-5</v>
      </c>
      <c r="P33" s="8">
        <f t="shared" si="6"/>
        <v>1.3165870392962522E-3</v>
      </c>
      <c r="Q33" s="8">
        <f t="shared" si="4"/>
        <v>3.0519881734159481E-4</v>
      </c>
      <c r="R33" s="8">
        <f t="shared" si="7"/>
        <v>7.944378423405429E-3</v>
      </c>
      <c r="S33" s="8" t="e">
        <f>((I33-Q33)/#REF!)-(R33*SIN(RADIANS(R33)))</f>
        <v>#REF!</v>
      </c>
      <c r="T33" s="8" t="e">
        <f>(DEGREES(ATAN(S33/#REF!))+R33)/2</f>
        <v>#REF!</v>
      </c>
      <c r="U33" s="8" t="e">
        <f>((J33-S33)/#REF!)-(T33*SIN(RADIANS(T33)))</f>
        <v>#REF!</v>
      </c>
      <c r="V33" s="8" t="e">
        <f>(DEGREES(ATAN(U33/#REF!))+T33)/2</f>
        <v>#REF!</v>
      </c>
      <c r="W33" s="8" t="e">
        <f>((K33-U33)/#REF!)-(V33*SIN(RADIANS(V33)))</f>
        <v>#REF!</v>
      </c>
      <c r="X33" s="8" t="e">
        <f>(DEGREES(ATAN(W33/#REF!))+V33)/2</f>
        <v>#REF!</v>
      </c>
      <c r="Y33" s="8" t="e">
        <f>((L33-W33)/#REF!)-(X33*SIN(RADIANS(X33)))</f>
        <v>#REF!</v>
      </c>
      <c r="Z33" s="9" t="e">
        <f t="shared" si="8"/>
        <v>#REF!</v>
      </c>
      <c r="AA33" s="8" t="e">
        <f t="shared" si="9"/>
        <v>#REF!</v>
      </c>
      <c r="AB33" s="8" t="e">
        <f t="shared" si="10"/>
        <v>#REF!</v>
      </c>
      <c r="AF33" s="20"/>
    </row>
    <row r="34" spans="1:32" x14ac:dyDescent="0.3">
      <c r="A34" s="7">
        <v>-4.4813999999999997E-4</v>
      </c>
      <c r="B34" s="7">
        <v>-6.9163000000000004E-4</v>
      </c>
      <c r="C34" s="7">
        <v>-7.2057999999999996E-4</v>
      </c>
      <c r="E34">
        <v>7.8</v>
      </c>
      <c r="F34" s="7">
        <f t="shared" si="1"/>
        <v>4.4813999999999997E-4</v>
      </c>
      <c r="G34" s="7">
        <f t="shared" si="1"/>
        <v>6.9163000000000004E-4</v>
      </c>
      <c r="H34" s="7">
        <f t="shared" si="1"/>
        <v>7.2057999999999996E-4</v>
      </c>
      <c r="I34" s="7"/>
      <c r="J34" s="7"/>
      <c r="K34" s="7"/>
      <c r="L34" s="7"/>
      <c r="M34" s="8">
        <f t="shared" si="2"/>
        <v>1.1203499999999999E-4</v>
      </c>
      <c r="N34" s="8">
        <f t="shared" si="5"/>
        <v>1.6047831640173989E-3</v>
      </c>
      <c r="O34" s="8">
        <f t="shared" si="3"/>
        <v>1.4485380202957247E-4</v>
      </c>
      <c r="P34" s="8">
        <f t="shared" si="6"/>
        <v>2.0748778747725072E-3</v>
      </c>
      <c r="Q34" s="8">
        <f t="shared" si="4"/>
        <v>4.7969669315484553E-4</v>
      </c>
      <c r="R34" s="8">
        <f t="shared" si="7"/>
        <v>1.2489353312453625E-2</v>
      </c>
      <c r="S34" s="8" t="e">
        <f>((I34-Q34)/#REF!)-(R34*SIN(RADIANS(R34)))</f>
        <v>#REF!</v>
      </c>
      <c r="T34" s="8" t="e">
        <f>(DEGREES(ATAN(S34/#REF!))+R34)/2</f>
        <v>#REF!</v>
      </c>
      <c r="U34" s="8" t="e">
        <f>((J34-S34)/#REF!)-(T34*SIN(RADIANS(T34)))</f>
        <v>#REF!</v>
      </c>
      <c r="V34" s="8" t="e">
        <f>(DEGREES(ATAN(U34/#REF!))+T34)/2</f>
        <v>#REF!</v>
      </c>
      <c r="W34" s="8" t="e">
        <f>((K34-U34)/#REF!)-(V34*SIN(RADIANS(V34)))</f>
        <v>#REF!</v>
      </c>
      <c r="X34" s="8" t="e">
        <f>(DEGREES(ATAN(W34/#REF!))+V34)/2</f>
        <v>#REF!</v>
      </c>
      <c r="Y34" s="8" t="e">
        <f>((L34-W34)/#REF!)-(X34*SIN(RADIANS(X34)))</f>
        <v>#REF!</v>
      </c>
      <c r="Z34" s="9" t="e">
        <f t="shared" si="8"/>
        <v>#REF!</v>
      </c>
      <c r="AA34" s="8" t="e">
        <f t="shared" si="9"/>
        <v>#REF!</v>
      </c>
      <c r="AB34" s="8" t="e">
        <f t="shared" si="10"/>
        <v>#REF!</v>
      </c>
      <c r="AF34" s="20"/>
    </row>
    <row r="35" spans="1:32" x14ac:dyDescent="0.3">
      <c r="A35" s="7">
        <v>6.4428E-4</v>
      </c>
      <c r="B35" s="7">
        <v>8.6664000000000001E-4</v>
      </c>
      <c r="C35" s="7">
        <v>8.7222000000000005E-4</v>
      </c>
      <c r="E35">
        <v>8.19</v>
      </c>
      <c r="F35" s="7">
        <f t="shared" si="1"/>
        <v>6.4428E-4</v>
      </c>
      <c r="G35" s="7">
        <f t="shared" si="1"/>
        <v>8.6664000000000001E-4</v>
      </c>
      <c r="H35" s="7">
        <f t="shared" si="1"/>
        <v>8.7222000000000005E-4</v>
      </c>
      <c r="I35" s="7"/>
      <c r="J35" s="7"/>
      <c r="K35" s="7"/>
      <c r="L35" s="7"/>
      <c r="M35" s="8">
        <f t="shared" si="2"/>
        <v>1.6107E-4</v>
      </c>
      <c r="N35" s="8">
        <f t="shared" si="5"/>
        <v>2.3071578002960458E-3</v>
      </c>
      <c r="O35" s="8">
        <f t="shared" si="3"/>
        <v>1.7629959652335189E-4</v>
      </c>
      <c r="P35" s="8">
        <f t="shared" si="6"/>
        <v>2.525305701026619E-3</v>
      </c>
      <c r="Q35" s="8">
        <f t="shared" si="4"/>
        <v>5.7982236696993471E-4</v>
      </c>
      <c r="R35" s="8">
        <f t="shared" si="7"/>
        <v>1.5104891146049508E-2</v>
      </c>
      <c r="S35" s="8" t="e">
        <f>((I35-Q35)/#REF!)-(R35*SIN(RADIANS(R35)))</f>
        <v>#REF!</v>
      </c>
      <c r="T35" s="8" t="e">
        <f>(DEGREES(ATAN(S35/#REF!))+R35)/2</f>
        <v>#REF!</v>
      </c>
      <c r="U35" s="8" t="e">
        <f>((J35-S35)/#REF!)-(T35*SIN(RADIANS(T35)))</f>
        <v>#REF!</v>
      </c>
      <c r="V35" s="8" t="e">
        <f>(DEGREES(ATAN(U35/#REF!))+T35)/2</f>
        <v>#REF!</v>
      </c>
      <c r="W35" s="8" t="e">
        <f>((K35-U35)/#REF!)-(V35*SIN(RADIANS(V35)))</f>
        <v>#REF!</v>
      </c>
      <c r="X35" s="8" t="e">
        <f>(DEGREES(ATAN(W35/#REF!))+V35)/2</f>
        <v>#REF!</v>
      </c>
      <c r="Y35" s="8" t="e">
        <f>((L35-W35)/#REF!)-(X35*SIN(RADIANS(X35)))</f>
        <v>#REF!</v>
      </c>
      <c r="Z35" s="9" t="e">
        <f t="shared" si="8"/>
        <v>#REF!</v>
      </c>
      <c r="AA35" s="8" t="e">
        <f t="shared" si="9"/>
        <v>#REF!</v>
      </c>
      <c r="AB35" s="8" t="e">
        <f t="shared" si="10"/>
        <v>#REF!</v>
      </c>
      <c r="AF35" s="20"/>
    </row>
    <row r="36" spans="1:32" x14ac:dyDescent="0.3">
      <c r="A36" s="7">
        <v>-3.2294000000000002E-4</v>
      </c>
      <c r="B36" s="7">
        <v>-5.0255999999999999E-4</v>
      </c>
      <c r="C36" s="7">
        <v>-5.2791999999999997E-4</v>
      </c>
      <c r="E36">
        <v>8.58</v>
      </c>
      <c r="F36" s="7">
        <f t="shared" si="1"/>
        <v>3.2294000000000002E-4</v>
      </c>
      <c r="G36" s="7">
        <f t="shared" si="1"/>
        <v>5.0255999999999999E-4</v>
      </c>
      <c r="H36" s="7">
        <f t="shared" si="1"/>
        <v>5.2791999999999997E-4</v>
      </c>
      <c r="I36" s="7"/>
      <c r="J36" s="7"/>
      <c r="K36" s="7"/>
      <c r="L36" s="7"/>
      <c r="M36" s="8">
        <f t="shared" si="2"/>
        <v>8.0735000000000005E-5</v>
      </c>
      <c r="N36" s="8">
        <f t="shared" si="5"/>
        <v>1.1564436895901368E-3</v>
      </c>
      <c r="O36" s="8">
        <f t="shared" si="3"/>
        <v>1.0543290862968498E-4</v>
      </c>
      <c r="P36" s="8">
        <f t="shared" si="6"/>
        <v>1.5102151712176025E-3</v>
      </c>
      <c r="Q36" s="8">
        <f t="shared" si="4"/>
        <v>3.5203276954740367E-4</v>
      </c>
      <c r="R36" s="8">
        <f t="shared" si="7"/>
        <v>9.1592706550899829E-3</v>
      </c>
      <c r="S36" s="8" t="e">
        <f>((I36-Q36)/#REF!)-(R36*SIN(RADIANS(R36)))</f>
        <v>#REF!</v>
      </c>
      <c r="T36" s="8" t="e">
        <f>(DEGREES(ATAN(S36/#REF!))+R36)/2</f>
        <v>#REF!</v>
      </c>
      <c r="U36" s="8" t="e">
        <f>((J36-S36)/#REF!)-(T36*SIN(RADIANS(T36)))</f>
        <v>#REF!</v>
      </c>
      <c r="V36" s="8" t="e">
        <f>(DEGREES(ATAN(U36/#REF!))+T36)/2</f>
        <v>#REF!</v>
      </c>
      <c r="W36" s="8" t="e">
        <f>((K36-U36)/#REF!)-(V36*SIN(RADIANS(V36)))</f>
        <v>#REF!</v>
      </c>
      <c r="X36" s="8" t="e">
        <f>(DEGREES(ATAN(W36/#REF!))+V36)/2</f>
        <v>#REF!</v>
      </c>
      <c r="Y36" s="8" t="e">
        <f>((L36-W36)/#REF!)-(X36*SIN(RADIANS(X36)))</f>
        <v>#REF!</v>
      </c>
      <c r="Z36" s="9" t="e">
        <f t="shared" si="8"/>
        <v>#REF!</v>
      </c>
      <c r="AA36" s="8" t="e">
        <f t="shared" si="9"/>
        <v>#REF!</v>
      </c>
      <c r="AB36" s="8" t="e">
        <f t="shared" si="10"/>
        <v>#REF!</v>
      </c>
      <c r="AF36" s="20"/>
    </row>
    <row r="37" spans="1:32" x14ac:dyDescent="0.3">
      <c r="A37" s="7">
        <v>-3.4498999999999999E-4</v>
      </c>
      <c r="B37" s="7">
        <v>-5.5942999999999998E-4</v>
      </c>
      <c r="C37" s="7">
        <v>-5.8715000000000004E-4</v>
      </c>
      <c r="E37">
        <v>8.9700000000000006</v>
      </c>
      <c r="F37" s="7">
        <f t="shared" si="1"/>
        <v>3.4498999999999999E-4</v>
      </c>
      <c r="G37" s="7">
        <f t="shared" si="1"/>
        <v>5.5942999999999998E-4</v>
      </c>
      <c r="H37" s="7">
        <f t="shared" si="1"/>
        <v>5.8715000000000004E-4</v>
      </c>
      <c r="I37" s="7"/>
      <c r="J37" s="7"/>
      <c r="K37" s="7"/>
      <c r="L37" s="7"/>
      <c r="M37" s="8">
        <f t="shared" si="2"/>
        <v>8.6247499999999997E-5</v>
      </c>
      <c r="N37" s="8">
        <f t="shared" si="5"/>
        <v>1.2354044356971893E-3</v>
      </c>
      <c r="O37" s="8">
        <f t="shared" si="3"/>
        <v>1.1826898736398925E-4</v>
      </c>
      <c r="P37" s="8">
        <f t="shared" si="6"/>
        <v>1.6940784553169949E-3</v>
      </c>
      <c r="Q37" s="8">
        <f t="shared" si="4"/>
        <v>3.9068408796084144E-4</v>
      </c>
      <c r="R37" s="8">
        <f t="shared" si="7"/>
        <v>1.017393446606856E-2</v>
      </c>
      <c r="S37" s="8" t="e">
        <f>((I37-Q37)/#REF!)-(R37*SIN(RADIANS(R37)))</f>
        <v>#REF!</v>
      </c>
      <c r="T37" s="8" t="e">
        <f>(DEGREES(ATAN(S37/#REF!))+R37)/2</f>
        <v>#REF!</v>
      </c>
      <c r="U37" s="8" t="e">
        <f>((J37-S37)/#REF!)-(T37*SIN(RADIANS(T37)))</f>
        <v>#REF!</v>
      </c>
      <c r="V37" s="8" t="e">
        <f>(DEGREES(ATAN(U37/#REF!))+T37)/2</f>
        <v>#REF!</v>
      </c>
      <c r="W37" s="8" t="e">
        <f>((K37-U37)/#REF!)-(V37*SIN(RADIANS(V37)))</f>
        <v>#REF!</v>
      </c>
      <c r="X37" s="8" t="e">
        <f>(DEGREES(ATAN(W37/#REF!))+V37)/2</f>
        <v>#REF!</v>
      </c>
      <c r="Y37" s="8" t="e">
        <f>((L37-W37)/#REF!)-(X37*SIN(RADIANS(X37)))</f>
        <v>#REF!</v>
      </c>
      <c r="Z37" s="9" t="e">
        <f t="shared" si="8"/>
        <v>#REF!</v>
      </c>
      <c r="AA37" s="8" t="e">
        <f t="shared" si="9"/>
        <v>#REF!</v>
      </c>
      <c r="AB37" s="8" t="e">
        <f t="shared" si="10"/>
        <v>#REF!</v>
      </c>
      <c r="AF37" s="20"/>
    </row>
    <row r="38" spans="1:32" x14ac:dyDescent="0.3">
      <c r="A38" s="7">
        <v>9.8006999999999999E-4</v>
      </c>
      <c r="B38" s="7">
        <v>1.3508299999999999E-3</v>
      </c>
      <c r="C38" s="7">
        <v>1.36659E-3</v>
      </c>
      <c r="E38">
        <v>9.36</v>
      </c>
      <c r="F38" s="7">
        <f t="shared" si="1"/>
        <v>9.8006999999999999E-4</v>
      </c>
      <c r="G38" s="7">
        <f t="shared" si="1"/>
        <v>1.3508299999999999E-3</v>
      </c>
      <c r="H38" s="7">
        <f t="shared" si="1"/>
        <v>1.36659E-3</v>
      </c>
      <c r="I38" s="7"/>
      <c r="J38" s="7"/>
      <c r="K38" s="7"/>
      <c r="L38" s="7"/>
      <c r="M38" s="8">
        <f t="shared" si="2"/>
        <v>2.450175E-4</v>
      </c>
      <c r="N38" s="8">
        <f t="shared" si="5"/>
        <v>3.5096171598221859E-3</v>
      </c>
      <c r="O38" s="8">
        <f t="shared" si="3"/>
        <v>2.7623814559478915E-4</v>
      </c>
      <c r="P38" s="8">
        <f t="shared" si="6"/>
        <v>3.9568199644851292E-3</v>
      </c>
      <c r="Q38" s="8">
        <f t="shared" si="4"/>
        <v>9.0835328918596747E-4</v>
      </c>
      <c r="R38" s="8">
        <f t="shared" si="7"/>
        <v>2.3663743247575642E-2</v>
      </c>
      <c r="S38" s="8" t="e">
        <f>((I38-Q38)/#REF!)-(R38*SIN(RADIANS(R38)))</f>
        <v>#REF!</v>
      </c>
      <c r="T38" s="8" t="e">
        <f>(DEGREES(ATAN(S38/#REF!))+R38)/2</f>
        <v>#REF!</v>
      </c>
      <c r="U38" s="8" t="e">
        <f>((J38-S38)/#REF!)-(T38*SIN(RADIANS(T38)))</f>
        <v>#REF!</v>
      </c>
      <c r="V38" s="8" t="e">
        <f>(DEGREES(ATAN(U38/#REF!))+T38)/2</f>
        <v>#REF!</v>
      </c>
      <c r="W38" s="8" t="e">
        <f>((K38-U38)/#REF!)-(V38*SIN(RADIANS(V38)))</f>
        <v>#REF!</v>
      </c>
      <c r="X38" s="8" t="e">
        <f>(DEGREES(ATAN(W38/#REF!))+V38)/2</f>
        <v>#REF!</v>
      </c>
      <c r="Y38" s="8" t="e">
        <f>((L38-W38)/#REF!)-(X38*SIN(RADIANS(X38)))</f>
        <v>#REF!</v>
      </c>
      <c r="Z38" s="9" t="e">
        <f t="shared" si="8"/>
        <v>#REF!</v>
      </c>
      <c r="AA38" s="8" t="e">
        <f t="shared" si="9"/>
        <v>#REF!</v>
      </c>
      <c r="AB38" s="8" t="e">
        <f t="shared" si="10"/>
        <v>#REF!</v>
      </c>
      <c r="AF38" s="20"/>
    </row>
    <row r="39" spans="1:32" x14ac:dyDescent="0.3">
      <c r="A39" s="7">
        <v>-5.2353999999999996E-4</v>
      </c>
      <c r="B39" s="7">
        <v>-7.9962999999999996E-4</v>
      </c>
      <c r="C39" s="7">
        <v>-8.3352999999999997E-4</v>
      </c>
      <c r="E39">
        <v>9.75</v>
      </c>
      <c r="F39" s="7">
        <f t="shared" si="1"/>
        <v>5.2353999999999996E-4</v>
      </c>
      <c r="G39" s="7">
        <f t="shared" si="1"/>
        <v>7.9962999999999996E-4</v>
      </c>
      <c r="H39" s="7">
        <f t="shared" si="1"/>
        <v>8.3352999999999997E-4</v>
      </c>
      <c r="I39" s="7"/>
      <c r="J39" s="7"/>
      <c r="K39" s="7"/>
      <c r="L39" s="7"/>
      <c r="M39" s="8">
        <f t="shared" si="2"/>
        <v>1.3088499999999999E-4</v>
      </c>
      <c r="N39" s="8">
        <f t="shared" si="5"/>
        <v>1.874789524723345E-3</v>
      </c>
      <c r="O39" s="8">
        <f t="shared" si="3"/>
        <v>1.6712490454329698E-4</v>
      </c>
      <c r="P39" s="8">
        <f t="shared" si="6"/>
        <v>2.3938879190714382E-3</v>
      </c>
      <c r="Q39" s="8">
        <f t="shared" si="4"/>
        <v>5.5523755997484957E-4</v>
      </c>
      <c r="R39" s="8">
        <f t="shared" si="7"/>
        <v>1.4452263352636619E-2</v>
      </c>
      <c r="S39" s="8" t="e">
        <f>((I39-Q39)/#REF!)-(R39*SIN(RADIANS(R39)))</f>
        <v>#REF!</v>
      </c>
      <c r="T39" s="8" t="e">
        <f>(DEGREES(ATAN(S39/#REF!))+R39)/2</f>
        <v>#REF!</v>
      </c>
      <c r="U39" s="8" t="e">
        <f>((J39-S39)/#REF!)-(T39*SIN(RADIANS(T39)))</f>
        <v>#REF!</v>
      </c>
      <c r="V39" s="8" t="e">
        <f>(DEGREES(ATAN(U39/#REF!))+T39)/2</f>
        <v>#REF!</v>
      </c>
      <c r="W39" s="8" t="e">
        <f>((K39-U39)/#REF!)-(V39*SIN(RADIANS(V39)))</f>
        <v>#REF!</v>
      </c>
      <c r="X39" s="8" t="e">
        <f>(DEGREES(ATAN(W39/#REF!))+V39)/2</f>
        <v>#REF!</v>
      </c>
      <c r="Y39" s="8" t="e">
        <f>((L39-W39)/#REF!)-(X39*SIN(RADIANS(X39)))</f>
        <v>#REF!</v>
      </c>
      <c r="Z39" s="9" t="e">
        <f t="shared" si="8"/>
        <v>#REF!</v>
      </c>
      <c r="AA39" s="8" t="e">
        <f t="shared" si="9"/>
        <v>#REF!</v>
      </c>
      <c r="AB39" s="8" t="e">
        <f t="shared" si="10"/>
        <v>#REF!</v>
      </c>
      <c r="AF39" s="20"/>
    </row>
    <row r="40" spans="1:32" x14ac:dyDescent="0.3">
      <c r="A40" s="7">
        <v>-2.1572684000000001E-5</v>
      </c>
      <c r="B40" s="7">
        <v>-1.0928E-4</v>
      </c>
      <c r="C40" s="7">
        <v>-1.2836999999999999E-4</v>
      </c>
      <c r="E40">
        <v>10.14</v>
      </c>
      <c r="F40" s="7">
        <f t="shared" si="1"/>
        <v>2.1572684000000001E-5</v>
      </c>
      <c r="G40" s="7">
        <f t="shared" si="1"/>
        <v>1.0928E-4</v>
      </c>
      <c r="H40" s="7">
        <f t="shared" si="1"/>
        <v>1.2836999999999999E-4</v>
      </c>
      <c r="I40" s="7"/>
      <c r="J40" s="7"/>
      <c r="K40" s="7"/>
      <c r="L40" s="7"/>
      <c r="M40" s="8">
        <f t="shared" si="2"/>
        <v>5.3931710000000001E-6</v>
      </c>
      <c r="N40" s="8">
        <f t="shared" si="5"/>
        <v>7.7251484123040616E-5</v>
      </c>
      <c r="O40" s="8">
        <f t="shared" si="3"/>
        <v>2.5971603092384029E-5</v>
      </c>
      <c r="P40" s="8">
        <f t="shared" si="6"/>
        <v>3.720158110904028E-4</v>
      </c>
      <c r="Q40" s="8">
        <f t="shared" si="4"/>
        <v>8.5329581961265971E-5</v>
      </c>
      <c r="R40" s="8">
        <f t="shared" si="7"/>
        <v>2.2231016162768619E-3</v>
      </c>
      <c r="S40" s="8" t="e">
        <f>((I40-Q40)/#REF!)-(R40*SIN(RADIANS(R40)))</f>
        <v>#REF!</v>
      </c>
      <c r="T40" s="8" t="e">
        <f>(DEGREES(ATAN(S40/#REF!))+R40)/2</f>
        <v>#REF!</v>
      </c>
      <c r="U40" s="8" t="e">
        <f>((J40-S40)/#REF!)-(T40*SIN(RADIANS(T40)))</f>
        <v>#REF!</v>
      </c>
      <c r="V40" s="8" t="e">
        <f>(DEGREES(ATAN(U40/#REF!))+T40)/2</f>
        <v>#REF!</v>
      </c>
      <c r="W40" s="8" t="e">
        <f>((K40-U40)/#REF!)-(V40*SIN(RADIANS(V40)))</f>
        <v>#REF!</v>
      </c>
      <c r="X40" s="8" t="e">
        <f>(DEGREES(ATAN(W40/#REF!))+V40)/2</f>
        <v>#REF!</v>
      </c>
      <c r="Y40" s="8" t="e">
        <f>((L40-W40)/#REF!)-(X40*SIN(RADIANS(X40)))</f>
        <v>#REF!</v>
      </c>
      <c r="Z40" s="9" t="e">
        <f t="shared" si="8"/>
        <v>#REF!</v>
      </c>
      <c r="AA40" s="8" t="e">
        <f t="shared" si="9"/>
        <v>#REF!</v>
      </c>
      <c r="AB40" s="8" t="e">
        <f t="shared" si="10"/>
        <v>#REF!</v>
      </c>
      <c r="AF40" s="20"/>
    </row>
    <row r="41" spans="1:32" x14ac:dyDescent="0.3">
      <c r="A41" s="7">
        <v>9.1401000000000004E-4</v>
      </c>
      <c r="B41" s="7">
        <v>1.27805E-3</v>
      </c>
      <c r="C41" s="7">
        <v>1.2918300000000001E-3</v>
      </c>
      <c r="E41">
        <v>10.53</v>
      </c>
      <c r="F41" s="7">
        <f t="shared" si="1"/>
        <v>9.1401000000000004E-4</v>
      </c>
      <c r="G41" s="7">
        <f t="shared" si="1"/>
        <v>1.27805E-3</v>
      </c>
      <c r="H41" s="7">
        <f t="shared" si="1"/>
        <v>1.2918300000000001E-3</v>
      </c>
      <c r="I41" s="7"/>
      <c r="J41" s="7"/>
      <c r="K41" s="7"/>
      <c r="L41" s="7"/>
      <c r="M41" s="8">
        <f t="shared" si="2"/>
        <v>2.2850250000000001E-4</v>
      </c>
      <c r="N41" s="8">
        <f t="shared" si="5"/>
        <v>3.2730572109866602E-3</v>
      </c>
      <c r="O41" s="8">
        <f t="shared" si="3"/>
        <v>2.6219989956146673E-4</v>
      </c>
      <c r="P41" s="8">
        <f t="shared" si="6"/>
        <v>3.7557369030273165E-3</v>
      </c>
      <c r="Q41" s="8">
        <f t="shared" si="4"/>
        <v>8.5777889523961899E-4</v>
      </c>
      <c r="R41" s="8">
        <f t="shared" si="7"/>
        <v>2.2355827652291112E-2</v>
      </c>
      <c r="S41" s="8" t="e">
        <f>((I41-Q41)/#REF!)-(R41*SIN(RADIANS(R41)))</f>
        <v>#REF!</v>
      </c>
      <c r="T41" s="8" t="e">
        <f>(DEGREES(ATAN(S41/#REF!))+R41)/2</f>
        <v>#REF!</v>
      </c>
      <c r="U41" s="8" t="e">
        <f>((J41-S41)/#REF!)-(T41*SIN(RADIANS(T41)))</f>
        <v>#REF!</v>
      </c>
      <c r="V41" s="8" t="e">
        <f>(DEGREES(ATAN(U41/#REF!))+T41)/2</f>
        <v>#REF!</v>
      </c>
      <c r="W41" s="8" t="e">
        <f>((K41-U41)/#REF!)-(V41*SIN(RADIANS(V41)))</f>
        <v>#REF!</v>
      </c>
      <c r="X41" s="8" t="e">
        <f>(DEGREES(ATAN(W41/#REF!))+V41)/2</f>
        <v>#REF!</v>
      </c>
      <c r="Y41" s="8" t="e">
        <f>((L41-W41)/#REF!)-(X41*SIN(RADIANS(X41)))</f>
        <v>#REF!</v>
      </c>
      <c r="Z41" s="9" t="e">
        <f t="shared" si="8"/>
        <v>#REF!</v>
      </c>
      <c r="AA41" s="8" t="e">
        <f t="shared" si="9"/>
        <v>#REF!</v>
      </c>
      <c r="AB41" s="8" t="e">
        <f t="shared" si="10"/>
        <v>#REF!</v>
      </c>
      <c r="AF41" s="20"/>
    </row>
    <row r="42" spans="1:32" x14ac:dyDescent="0.3">
      <c r="A42" s="7">
        <v>-7.9686999999999998E-4</v>
      </c>
      <c r="B42" s="7">
        <v>-1.39536E-3</v>
      </c>
      <c r="C42" s="7">
        <v>-1.45725E-3</v>
      </c>
      <c r="E42">
        <v>10.92</v>
      </c>
      <c r="F42" s="7">
        <f t="shared" si="1"/>
        <v>7.9686999999999998E-4</v>
      </c>
      <c r="G42" s="7">
        <f t="shared" si="1"/>
        <v>1.39536E-3</v>
      </c>
      <c r="H42" s="7">
        <f t="shared" si="1"/>
        <v>1.45725E-3</v>
      </c>
      <c r="I42" s="7"/>
      <c r="J42" s="7"/>
      <c r="K42" s="7"/>
      <c r="L42" s="7"/>
      <c r="M42" s="8">
        <f t="shared" si="2"/>
        <v>1.9921749999999999E-4</v>
      </c>
      <c r="N42" s="8">
        <f t="shared" si="5"/>
        <v>2.853580486427457E-3</v>
      </c>
      <c r="O42" s="8">
        <f t="shared" si="3"/>
        <v>2.9889350420753754E-4</v>
      </c>
      <c r="P42" s="8">
        <f t="shared" si="6"/>
        <v>4.2813340707735089E-3</v>
      </c>
      <c r="Q42" s="8">
        <f t="shared" si="4"/>
        <v>9.649771640921716E-4</v>
      </c>
      <c r="R42" s="8">
        <f t="shared" si="7"/>
        <v>2.5177794915118654E-2</v>
      </c>
      <c r="S42" s="8" t="e">
        <f>((I42-Q42)/#REF!)-(R42*SIN(RADIANS(R42)))</f>
        <v>#REF!</v>
      </c>
      <c r="T42" s="8" t="e">
        <f>(DEGREES(ATAN(S42/#REF!))+R42)/2</f>
        <v>#REF!</v>
      </c>
      <c r="U42" s="8" t="e">
        <f>((J42-S42)/#REF!)-(T42*SIN(RADIANS(T42)))</f>
        <v>#REF!</v>
      </c>
      <c r="V42" s="8" t="e">
        <f>(DEGREES(ATAN(U42/#REF!))+T42)/2</f>
        <v>#REF!</v>
      </c>
      <c r="W42" s="8" t="e">
        <f>((K42-U42)/#REF!)-(V42*SIN(RADIANS(V42)))</f>
        <v>#REF!</v>
      </c>
      <c r="X42" s="8" t="e">
        <f>(DEGREES(ATAN(W42/#REF!))+V42)/2</f>
        <v>#REF!</v>
      </c>
      <c r="Y42" s="8" t="e">
        <f>((L42-W42)/#REF!)-(X42*SIN(RADIANS(X42)))</f>
        <v>#REF!</v>
      </c>
      <c r="Z42" s="9" t="e">
        <f t="shared" si="8"/>
        <v>#REF!</v>
      </c>
      <c r="AA42" s="8" t="e">
        <f t="shared" si="9"/>
        <v>#REF!</v>
      </c>
      <c r="AB42" s="8" t="e">
        <f t="shared" si="10"/>
        <v>#REF!</v>
      </c>
      <c r="AF42" s="20"/>
    </row>
    <row r="43" spans="1:32" x14ac:dyDescent="0.3">
      <c r="A43" s="7">
        <v>-5.7567000000000002E-4</v>
      </c>
      <c r="B43" s="7">
        <v>-8.9736999999999998E-4</v>
      </c>
      <c r="C43" s="7">
        <v>-9.4267000000000005E-4</v>
      </c>
      <c r="E43">
        <v>11.31</v>
      </c>
      <c r="F43" s="7">
        <f t="shared" si="1"/>
        <v>5.7567000000000002E-4</v>
      </c>
      <c r="G43" s="7">
        <f t="shared" si="1"/>
        <v>8.9736999999999998E-4</v>
      </c>
      <c r="H43" s="7">
        <f t="shared" si="1"/>
        <v>9.4267000000000005E-4</v>
      </c>
      <c r="I43" s="7"/>
      <c r="J43" s="7"/>
      <c r="K43" s="7"/>
      <c r="L43" s="7"/>
      <c r="M43" s="8">
        <f t="shared" si="2"/>
        <v>1.4391750000000001E-4</v>
      </c>
      <c r="N43" s="8">
        <f t="shared" si="5"/>
        <v>2.0614663361289728E-3</v>
      </c>
      <c r="O43" s="8">
        <f t="shared" si="3"/>
        <v>1.8828895472969054E-4</v>
      </c>
      <c r="P43" s="8">
        <f t="shared" si="6"/>
        <v>2.6970406067432415E-3</v>
      </c>
      <c r="Q43" s="8">
        <f t="shared" si="4"/>
        <v>6.2852391531955558E-4</v>
      </c>
      <c r="R43" s="8">
        <f t="shared" si="7"/>
        <v>1.6353422127435659E-2</v>
      </c>
      <c r="S43" s="8" t="e">
        <f>((I43-Q43)/#REF!)-(R43*SIN(RADIANS(R43)))</f>
        <v>#REF!</v>
      </c>
      <c r="T43" s="8" t="e">
        <f>(DEGREES(ATAN(S43/#REF!))+R43)/2</f>
        <v>#REF!</v>
      </c>
      <c r="U43" s="8" t="e">
        <f>((J43-S43)/#REF!)-(T43*SIN(RADIANS(T43)))</f>
        <v>#REF!</v>
      </c>
      <c r="V43" s="8" t="e">
        <f>(DEGREES(ATAN(U43/#REF!))+T43)/2</f>
        <v>#REF!</v>
      </c>
      <c r="W43" s="8" t="e">
        <f>((K43-U43)/#REF!)-(V43*SIN(RADIANS(V43)))</f>
        <v>#REF!</v>
      </c>
      <c r="X43" s="8" t="e">
        <f>(DEGREES(ATAN(W43/#REF!))+V43)/2</f>
        <v>#REF!</v>
      </c>
      <c r="Y43" s="8" t="e">
        <f>((L43-W43)/#REF!)-(X43*SIN(RADIANS(X43)))</f>
        <v>#REF!</v>
      </c>
      <c r="Z43" s="9" t="e">
        <f t="shared" si="8"/>
        <v>#REF!</v>
      </c>
      <c r="AA43" s="8" t="e">
        <f t="shared" si="9"/>
        <v>#REF!</v>
      </c>
      <c r="AB43" s="8" t="e">
        <f t="shared" si="10"/>
        <v>#REF!</v>
      </c>
      <c r="AF43" s="20"/>
    </row>
    <row r="44" spans="1:32" x14ac:dyDescent="0.3">
      <c r="A44" s="7">
        <v>1.0603399999999999E-3</v>
      </c>
      <c r="B44" s="7">
        <v>1.43009E-3</v>
      </c>
      <c r="C44" s="7">
        <v>1.4378100000000001E-3</v>
      </c>
      <c r="E44">
        <v>11.7</v>
      </c>
      <c r="F44" s="7">
        <f t="shared" si="1"/>
        <v>1.0603399999999999E-3</v>
      </c>
      <c r="G44" s="7">
        <f t="shared" si="1"/>
        <v>1.43009E-3</v>
      </c>
      <c r="H44" s="7">
        <f t="shared" si="1"/>
        <v>1.4378100000000001E-3</v>
      </c>
      <c r="I44" s="7"/>
      <c r="J44" s="7"/>
      <c r="K44" s="7"/>
      <c r="L44" s="7"/>
      <c r="M44" s="8">
        <f t="shared" si="2"/>
        <v>2.6508499999999997E-4</v>
      </c>
      <c r="N44" s="8">
        <f t="shared" si="5"/>
        <v>3.7970629224976103E-3</v>
      </c>
      <c r="O44" s="8">
        <f t="shared" si="3"/>
        <v>2.9099961389435002E-4</v>
      </c>
      <c r="P44" s="8">
        <f t="shared" si="6"/>
        <v>4.1682624216671151E-3</v>
      </c>
      <c r="Q44" s="8">
        <f t="shared" si="4"/>
        <v>9.5537208106668268E-4</v>
      </c>
      <c r="R44" s="8">
        <f t="shared" si="7"/>
        <v>2.4891954771027645E-2</v>
      </c>
      <c r="S44" s="8" t="e">
        <f>((I44-Q44)/#REF!)-(R44*SIN(RADIANS(R44)))</f>
        <v>#REF!</v>
      </c>
      <c r="T44" s="8" t="e">
        <f>(DEGREES(ATAN(S44/#REF!))+R44)/2</f>
        <v>#REF!</v>
      </c>
      <c r="U44" s="8" t="e">
        <f>((J44-S44)/#REF!)-(T44*SIN(RADIANS(T44)))</f>
        <v>#REF!</v>
      </c>
      <c r="V44" s="8" t="e">
        <f>(DEGREES(ATAN(U44/#REF!))+T44)/2</f>
        <v>#REF!</v>
      </c>
      <c r="W44" s="8" t="e">
        <f>((K44-U44)/#REF!)-(V44*SIN(RADIANS(V44)))</f>
        <v>#REF!</v>
      </c>
      <c r="X44" s="8" t="e">
        <f>(DEGREES(ATAN(W44/#REF!))+V44)/2</f>
        <v>#REF!</v>
      </c>
      <c r="Y44" s="8" t="e">
        <f>((L44-W44)/#REF!)-(X44*SIN(RADIANS(X44)))</f>
        <v>#REF!</v>
      </c>
      <c r="Z44" s="9" t="e">
        <f t="shared" si="8"/>
        <v>#REF!</v>
      </c>
      <c r="AA44" s="8" t="e">
        <f t="shared" si="9"/>
        <v>#REF!</v>
      </c>
      <c r="AB44" s="8" t="e">
        <f t="shared" si="10"/>
        <v>#REF!</v>
      </c>
      <c r="AF44" s="20"/>
    </row>
    <row r="45" spans="1:32" x14ac:dyDescent="0.3">
      <c r="A45" s="7">
        <v>-5.9097000000000002E-4</v>
      </c>
      <c r="B45" s="7">
        <v>-9.5334E-4</v>
      </c>
      <c r="C45" s="7">
        <v>-1.00256E-3</v>
      </c>
      <c r="E45">
        <v>12.09</v>
      </c>
      <c r="F45" s="7">
        <f t="shared" si="1"/>
        <v>5.9097000000000002E-4</v>
      </c>
      <c r="G45" s="7">
        <f t="shared" si="1"/>
        <v>9.5334E-4</v>
      </c>
      <c r="H45" s="7">
        <f t="shared" si="1"/>
        <v>1.00256E-3</v>
      </c>
      <c r="I45" s="7"/>
      <c r="J45" s="7"/>
      <c r="K45" s="7"/>
      <c r="L45" s="7"/>
      <c r="M45" s="8">
        <f t="shared" si="2"/>
        <v>1.477425E-4</v>
      </c>
      <c r="N45" s="8">
        <f t="shared" si="5"/>
        <v>2.1162554252155308E-3</v>
      </c>
      <c r="O45" s="8">
        <f t="shared" si="3"/>
        <v>2.0132120978326334E-4</v>
      </c>
      <c r="P45" s="8">
        <f t="shared" si="6"/>
        <v>2.8837139093272623E-3</v>
      </c>
      <c r="Q45" s="8">
        <f t="shared" si="4"/>
        <v>6.6755385365424114E-4</v>
      </c>
      <c r="R45" s="8">
        <f t="shared" si="7"/>
        <v>1.7378529649089092E-2</v>
      </c>
      <c r="S45" s="8" t="e">
        <f>((I45-Q45)/#REF!)-(R45*SIN(RADIANS(R45)))</f>
        <v>#REF!</v>
      </c>
      <c r="T45" s="8" t="e">
        <f>(DEGREES(ATAN(S45/#REF!))+R45)/2</f>
        <v>#REF!</v>
      </c>
      <c r="U45" s="8" t="e">
        <f>((J45-S45)/#REF!)-(T45*SIN(RADIANS(T45)))</f>
        <v>#REF!</v>
      </c>
      <c r="V45" s="8" t="e">
        <f>(DEGREES(ATAN(U45/#REF!))+T45)/2</f>
        <v>#REF!</v>
      </c>
      <c r="W45" s="8" t="e">
        <f>((K45-U45)/#REF!)-(V45*SIN(RADIANS(V45)))</f>
        <v>#REF!</v>
      </c>
      <c r="X45" s="8" t="e">
        <f>(DEGREES(ATAN(W45/#REF!))+V45)/2</f>
        <v>#REF!</v>
      </c>
      <c r="Y45" s="8" t="e">
        <f>((L45-W45)/#REF!)-(X45*SIN(RADIANS(X45)))</f>
        <v>#REF!</v>
      </c>
      <c r="Z45" s="9" t="e">
        <f t="shared" si="8"/>
        <v>#REF!</v>
      </c>
      <c r="AA45" s="8" t="e">
        <f t="shared" si="9"/>
        <v>#REF!</v>
      </c>
      <c r="AB45" s="8" t="e">
        <f t="shared" si="10"/>
        <v>#REF!</v>
      </c>
      <c r="AF45" s="20"/>
    </row>
    <row r="46" spans="1:32" ht="14.55" customHeight="1" x14ac:dyDescent="0.3">
      <c r="A46" s="7">
        <v>-3.1869E-4</v>
      </c>
      <c r="B46" s="7">
        <v>-5.5500000000000005E-4</v>
      </c>
      <c r="C46" s="7">
        <v>-5.9475000000000001E-4</v>
      </c>
      <c r="E46">
        <v>12.48</v>
      </c>
      <c r="F46" s="7">
        <f t="shared" si="1"/>
        <v>3.1869E-4</v>
      </c>
      <c r="G46" s="7">
        <f t="shared" si="1"/>
        <v>5.5500000000000005E-4</v>
      </c>
      <c r="H46" s="7">
        <f t="shared" si="1"/>
        <v>5.9475000000000001E-4</v>
      </c>
      <c r="I46" s="7"/>
      <c r="J46" s="7"/>
      <c r="K46" s="7"/>
      <c r="L46" s="7"/>
      <c r="M46" s="8">
        <f t="shared" si="2"/>
        <v>7.96725E-5</v>
      </c>
      <c r="N46" s="8">
        <f t="shared" si="5"/>
        <v>1.1412244981630927E-3</v>
      </c>
      <c r="O46" s="8">
        <f t="shared" si="3"/>
        <v>1.1880914394779705E-4</v>
      </c>
      <c r="P46" s="8">
        <f t="shared" si="6"/>
        <v>1.7018156284422977E-3</v>
      </c>
      <c r="Q46" s="8">
        <f t="shared" si="4"/>
        <v>3.96566832229032E-4</v>
      </c>
      <c r="R46" s="8">
        <f t="shared" si="7"/>
        <v>1.0318243211904067E-2</v>
      </c>
      <c r="S46" s="8" t="e">
        <f>((I46-Q46)/#REF!)-(R46*SIN(RADIANS(R46)))</f>
        <v>#REF!</v>
      </c>
      <c r="T46" s="8" t="e">
        <f>(DEGREES(ATAN(S46/#REF!))+R46)/2</f>
        <v>#REF!</v>
      </c>
      <c r="U46" s="8" t="e">
        <f>((J46-S46)/#REF!)-(T46*SIN(RADIANS(T46)))</f>
        <v>#REF!</v>
      </c>
      <c r="V46" s="8" t="e">
        <f>(DEGREES(ATAN(U46/#REF!))+T46)/2</f>
        <v>#REF!</v>
      </c>
      <c r="W46" s="8" t="e">
        <f>((K46-U46)/#REF!)-(V46*SIN(RADIANS(V46)))</f>
        <v>#REF!</v>
      </c>
      <c r="X46" s="8" t="e">
        <f>(DEGREES(ATAN(W46/#REF!))+V46)/2</f>
        <v>#REF!</v>
      </c>
      <c r="Y46" s="8" t="e">
        <f>((L46-W46)/#REF!)-(X46*SIN(RADIANS(X46)))</f>
        <v>#REF!</v>
      </c>
      <c r="Z46" s="9" t="e">
        <f t="shared" si="8"/>
        <v>#REF!</v>
      </c>
      <c r="AA46" s="8" t="e">
        <f t="shared" si="9"/>
        <v>#REF!</v>
      </c>
      <c r="AB46" s="8" t="e">
        <f t="shared" si="10"/>
        <v>#REF!</v>
      </c>
      <c r="AC46" s="10"/>
      <c r="AF46" s="20"/>
    </row>
    <row r="47" spans="1:32" ht="14.55" customHeight="1" x14ac:dyDescent="0.3">
      <c r="A47" s="7">
        <v>6.1733999999999997E-4</v>
      </c>
      <c r="B47" s="7">
        <v>7.8406000000000005E-4</v>
      </c>
      <c r="C47" s="7">
        <v>7.7645999999999998E-4</v>
      </c>
      <c r="E47">
        <v>12.87</v>
      </c>
      <c r="F47" s="7">
        <f t="shared" si="1"/>
        <v>6.1733999999999997E-4</v>
      </c>
      <c r="G47" s="7">
        <f t="shared" si="1"/>
        <v>7.8406000000000005E-4</v>
      </c>
      <c r="H47" s="7">
        <f t="shared" si="1"/>
        <v>7.7645999999999998E-4</v>
      </c>
      <c r="I47" s="7"/>
      <c r="J47" s="7"/>
      <c r="K47" s="7"/>
      <c r="L47" s="7"/>
      <c r="M47" s="8">
        <f t="shared" si="2"/>
        <v>1.5433499999999999E-4</v>
      </c>
      <c r="N47" s="8">
        <f t="shared" si="5"/>
        <v>2.2106860316908694E-3</v>
      </c>
      <c r="O47" s="8">
        <f t="shared" si="3"/>
        <v>1.5734595344288826E-4</v>
      </c>
      <c r="P47" s="8">
        <f t="shared" si="6"/>
        <v>2.2538147627723737E-3</v>
      </c>
      <c r="Q47" s="8">
        <f t="shared" si="4"/>
        <v>5.1583971497281222E-4</v>
      </c>
      <c r="R47" s="8">
        <f t="shared" si="7"/>
        <v>1.3441672695013274E-2</v>
      </c>
      <c r="S47" s="8" t="e">
        <f>((I47-Q47)/#REF!)-(R47*SIN(RADIANS(R47)))</f>
        <v>#REF!</v>
      </c>
      <c r="T47" s="8" t="e">
        <f>(DEGREES(ATAN(S47/#REF!))+R47)/2</f>
        <v>#REF!</v>
      </c>
      <c r="U47" s="8" t="e">
        <f>((J47-S47)/#REF!)-(T47*SIN(RADIANS(T47)))</f>
        <v>#REF!</v>
      </c>
      <c r="V47" s="8" t="e">
        <f>(DEGREES(ATAN(U47/#REF!))+T47)/2</f>
        <v>#REF!</v>
      </c>
      <c r="W47" s="8" t="e">
        <f>((K47-U47)/#REF!)-(V47*SIN(RADIANS(V47)))</f>
        <v>#REF!</v>
      </c>
      <c r="X47" s="8" t="e">
        <f>(DEGREES(ATAN(W47/#REF!))+V47)/2</f>
        <v>#REF!</v>
      </c>
      <c r="Y47" s="8" t="e">
        <f>((L47-W47)/#REF!)-(X47*SIN(RADIANS(X47)))</f>
        <v>#REF!</v>
      </c>
      <c r="Z47" s="9" t="e">
        <f t="shared" si="8"/>
        <v>#REF!</v>
      </c>
      <c r="AA47" s="8" t="e">
        <f t="shared" si="9"/>
        <v>#REF!</v>
      </c>
      <c r="AB47" s="8" t="e">
        <f t="shared" si="10"/>
        <v>#REF!</v>
      </c>
      <c r="AC47" s="11"/>
      <c r="AF47" s="20"/>
    </row>
    <row r="48" spans="1:32" ht="14.55" customHeight="1" x14ac:dyDescent="0.3">
      <c r="A48" s="7">
        <v>-2.2766999999999999E-4</v>
      </c>
      <c r="B48" s="7">
        <v>-4.4030000000000002E-4</v>
      </c>
      <c r="C48" s="7">
        <v>-4.7991E-4</v>
      </c>
      <c r="E48">
        <v>13.26</v>
      </c>
      <c r="F48" s="7">
        <f t="shared" si="1"/>
        <v>2.2766999999999999E-4</v>
      </c>
      <c r="G48" s="7">
        <f t="shared" si="1"/>
        <v>4.4030000000000002E-4</v>
      </c>
      <c r="H48" s="7">
        <f t="shared" si="1"/>
        <v>4.7991E-4</v>
      </c>
      <c r="I48" s="7"/>
      <c r="J48" s="7"/>
      <c r="K48" s="7"/>
      <c r="L48" s="7"/>
      <c r="M48" s="8">
        <f t="shared" si="2"/>
        <v>5.6917499999999998E-5</v>
      </c>
      <c r="N48" s="8">
        <f t="shared" si="5"/>
        <v>8.1528313255394089E-4</v>
      </c>
      <c r="O48" s="8">
        <f t="shared" si="3"/>
        <v>9.5834024030576903E-5</v>
      </c>
      <c r="P48" s="8">
        <f t="shared" si="6"/>
        <v>1.3727212774141899E-3</v>
      </c>
      <c r="Q48" s="8">
        <f t="shared" si="4"/>
        <v>3.2003042495689049E-4</v>
      </c>
      <c r="R48" s="8">
        <f t="shared" si="7"/>
        <v>8.3265240683258433E-3</v>
      </c>
      <c r="S48" s="8" t="e">
        <f>((I48-Q48)/#REF!)-(R48*SIN(RADIANS(R48)))</f>
        <v>#REF!</v>
      </c>
      <c r="T48" s="8" t="e">
        <f>(DEGREES(ATAN(S48/#REF!))+R48)/2</f>
        <v>#REF!</v>
      </c>
      <c r="U48" s="8" t="e">
        <f>((J48-S48)/#REF!)-(T48*SIN(RADIANS(T48)))</f>
        <v>#REF!</v>
      </c>
      <c r="V48" s="8" t="e">
        <f>(DEGREES(ATAN(U48/#REF!))+T48)/2</f>
        <v>#REF!</v>
      </c>
      <c r="W48" s="8" t="e">
        <f>((K48-U48)/#REF!)-(V48*SIN(RADIANS(V48)))</f>
        <v>#REF!</v>
      </c>
      <c r="X48" s="8" t="e">
        <f>(DEGREES(ATAN(W48/#REF!))+V48)/2</f>
        <v>#REF!</v>
      </c>
      <c r="Y48" s="8" t="e">
        <f>((L48-W48)/#REF!)-(X48*SIN(RADIANS(X48)))</f>
        <v>#REF!</v>
      </c>
      <c r="Z48" s="9" t="e">
        <f t="shared" si="8"/>
        <v>#REF!</v>
      </c>
      <c r="AA48" s="8" t="e">
        <f t="shared" si="9"/>
        <v>#REF!</v>
      </c>
      <c r="AB48" s="8" t="e">
        <f t="shared" si="10"/>
        <v>#REF!</v>
      </c>
      <c r="AC48" s="11"/>
      <c r="AF48" s="20"/>
    </row>
    <row r="49" spans="1:32" x14ac:dyDescent="0.3">
      <c r="A49" s="7">
        <v>-6.0729576999999999E-5</v>
      </c>
      <c r="B49" s="7">
        <v>-1.6794999999999999E-4</v>
      </c>
      <c r="C49" s="7">
        <v>-1.9668999999999999E-4</v>
      </c>
      <c r="E49">
        <v>13.65</v>
      </c>
      <c r="F49" s="7">
        <f t="shared" si="1"/>
        <v>6.0729576999999999E-5</v>
      </c>
      <c r="G49" s="7">
        <f t="shared" si="1"/>
        <v>1.6794999999999999E-4</v>
      </c>
      <c r="H49" s="7">
        <f t="shared" si="1"/>
        <v>1.9668999999999999E-4</v>
      </c>
      <c r="I49" s="7"/>
      <c r="J49" s="7"/>
      <c r="K49" s="7"/>
      <c r="L49" s="7"/>
      <c r="M49" s="8">
        <f t="shared" si="2"/>
        <v>1.518239425E-5</v>
      </c>
      <c r="N49" s="8">
        <f t="shared" si="5"/>
        <v>2.1747177835612787E-4</v>
      </c>
      <c r="O49" s="8">
        <f t="shared" si="3"/>
        <v>3.8191076001930688E-5</v>
      </c>
      <c r="P49" s="8">
        <f t="shared" si="6"/>
        <v>5.4704686747687466E-4</v>
      </c>
      <c r="Q49" s="8">
        <f t="shared" si="4"/>
        <v>1.3207721358793494E-4</v>
      </c>
      <c r="R49" s="8">
        <f t="shared" si="7"/>
        <v>3.4266346328545917E-3</v>
      </c>
      <c r="S49" s="8" t="e">
        <f>((I49-Q49)/#REF!)-(R49*SIN(RADIANS(R49)))</f>
        <v>#REF!</v>
      </c>
      <c r="T49" s="8" t="e">
        <f>(DEGREES(ATAN(S49/#REF!))+R49)/2</f>
        <v>#REF!</v>
      </c>
      <c r="U49" s="8" t="e">
        <f>((J49-S49)/#REF!)-(T49*SIN(RADIANS(T49)))</f>
        <v>#REF!</v>
      </c>
      <c r="V49" s="8" t="e">
        <f>(DEGREES(ATAN(U49/#REF!))+T49)/2</f>
        <v>#REF!</v>
      </c>
      <c r="W49" s="8" t="e">
        <f>((K49-U49)/#REF!)-(V49*SIN(RADIANS(V49)))</f>
        <v>#REF!</v>
      </c>
      <c r="X49" s="8" t="e">
        <f>(DEGREES(ATAN(W49/#REF!))+V49)/2</f>
        <v>#REF!</v>
      </c>
      <c r="Y49" s="8" t="e">
        <f>((L49-W49)/#REF!)-(X49*SIN(RADIANS(X49)))</f>
        <v>#REF!</v>
      </c>
      <c r="Z49" s="9" t="e">
        <f t="shared" si="8"/>
        <v>#REF!</v>
      </c>
      <c r="AA49" s="8" t="e">
        <f t="shared" si="9"/>
        <v>#REF!</v>
      </c>
      <c r="AB49" s="8" t="e">
        <f t="shared" si="10"/>
        <v>#REF!</v>
      </c>
      <c r="AF49" s="20"/>
    </row>
    <row r="50" spans="1:32" x14ac:dyDescent="0.3">
      <c r="A50" s="7">
        <v>8.5232277000000004E-5</v>
      </c>
      <c r="B50" s="7">
        <v>2.8913637000000002E-5</v>
      </c>
      <c r="C50" s="7">
        <v>2.5361815000000002E-6</v>
      </c>
      <c r="E50">
        <v>14.04</v>
      </c>
      <c r="F50" s="7">
        <f t="shared" si="1"/>
        <v>8.5232277000000004E-5</v>
      </c>
      <c r="G50" s="7">
        <f t="shared" si="1"/>
        <v>2.8913637000000002E-5</v>
      </c>
      <c r="H50" s="7">
        <f t="shared" si="1"/>
        <v>2.5361815000000002E-6</v>
      </c>
      <c r="I50" s="7"/>
      <c r="J50" s="7"/>
      <c r="K50" s="7"/>
      <c r="L50" s="7"/>
      <c r="M50" s="8">
        <f t="shared" si="2"/>
        <v>2.1308069250000001E-5</v>
      </c>
      <c r="N50" s="8">
        <f t="shared" si="5"/>
        <v>3.0521560939648532E-4</v>
      </c>
      <c r="O50" s="8">
        <f t="shared" si="3"/>
        <v>1.899766048664723E-6</v>
      </c>
      <c r="P50" s="8">
        <f t="shared" si="6"/>
        <v>2.7212144162681351E-5</v>
      </c>
      <c r="Q50" s="8">
        <f t="shared" si="4"/>
        <v>5.3033328526916671E-7</v>
      </c>
      <c r="R50" s="8">
        <f t="shared" si="7"/>
        <v>2.6266846656852675E-5</v>
      </c>
      <c r="S50" s="8" t="e">
        <f>((I50-Q50)/#REF!)-(R50*SIN(RADIANS(R50)))</f>
        <v>#REF!</v>
      </c>
      <c r="T50" s="8" t="e">
        <f>(DEGREES(ATAN(S50/#REF!))+R50)/2</f>
        <v>#REF!</v>
      </c>
      <c r="U50" s="8" t="e">
        <f>((J50-S50)/#REF!)-(T50*SIN(RADIANS(T50)))</f>
        <v>#REF!</v>
      </c>
      <c r="V50" s="8" t="e">
        <f>(DEGREES(ATAN(U50/#REF!))+T50)/2</f>
        <v>#REF!</v>
      </c>
      <c r="W50" s="8" t="e">
        <f>((K50-U50)/#REF!)-(V50*SIN(RADIANS(V50)))</f>
        <v>#REF!</v>
      </c>
      <c r="X50" s="8" t="e">
        <f>(DEGREES(ATAN(W50/#REF!))+V50)/2</f>
        <v>#REF!</v>
      </c>
      <c r="Y50" s="8" t="e">
        <f>((L50-W50)/#REF!)-(X50*SIN(RADIANS(X50)))</f>
        <v>#REF!</v>
      </c>
      <c r="Z50" s="9" t="e">
        <f t="shared" si="8"/>
        <v>#REF!</v>
      </c>
      <c r="AA50" s="8" t="e">
        <f t="shared" si="9"/>
        <v>#REF!</v>
      </c>
      <c r="AB50" s="8" t="e">
        <f t="shared" si="10"/>
        <v>#REF!</v>
      </c>
      <c r="AF50" s="20"/>
    </row>
    <row r="51" spans="1:32" x14ac:dyDescent="0.3">
      <c r="A51" s="7">
        <v>-1.4695999999999999E-4</v>
      </c>
      <c r="B51" s="7">
        <v>-3.1691E-4</v>
      </c>
      <c r="C51" s="7">
        <v>-3.5288000000000002E-4</v>
      </c>
      <c r="E51">
        <v>14.43</v>
      </c>
      <c r="F51" s="7">
        <f t="shared" si="1"/>
        <v>1.4695999999999999E-4</v>
      </c>
      <c r="G51" s="7">
        <f t="shared" si="1"/>
        <v>3.1691E-4</v>
      </c>
      <c r="H51" s="7">
        <f t="shared" si="1"/>
        <v>3.5288000000000002E-4</v>
      </c>
      <c r="I51" s="7"/>
      <c r="J51" s="7"/>
      <c r="K51" s="7"/>
      <c r="L51" s="7"/>
      <c r="M51" s="8">
        <f t="shared" si="2"/>
        <v>3.6739999999999997E-5</v>
      </c>
      <c r="N51" s="8">
        <f t="shared" si="5"/>
        <v>5.262617348128618E-4</v>
      </c>
      <c r="O51" s="8">
        <f t="shared" si="3"/>
        <v>7.0037666285965942E-5</v>
      </c>
      <c r="P51" s="8">
        <f t="shared" si="6"/>
        <v>1.0032156711803641E-3</v>
      </c>
      <c r="Q51" s="8">
        <f t="shared" si="4"/>
        <v>2.3568437904060018E-4</v>
      </c>
      <c r="R51" s="8">
        <f t="shared" si="7"/>
        <v>6.1281578533215805E-3</v>
      </c>
      <c r="S51" s="8" t="e">
        <f>((I51-Q51)/#REF!)-(R51*SIN(RADIANS(R51)))</f>
        <v>#REF!</v>
      </c>
      <c r="T51" s="8" t="e">
        <f>(DEGREES(ATAN(S51/#REF!))+R51)/2</f>
        <v>#REF!</v>
      </c>
      <c r="U51" s="8" t="e">
        <f>((J51-S51)/#REF!)-(T51*SIN(RADIANS(T51)))</f>
        <v>#REF!</v>
      </c>
      <c r="V51" s="8" t="e">
        <f>(DEGREES(ATAN(U51/#REF!))+T51)/2</f>
        <v>#REF!</v>
      </c>
      <c r="W51" s="8" t="e">
        <f>((K51-U51)/#REF!)-(V51*SIN(RADIANS(V51)))</f>
        <v>#REF!</v>
      </c>
      <c r="X51" s="8" t="e">
        <f>(DEGREES(ATAN(W51/#REF!))+V51)/2</f>
        <v>#REF!</v>
      </c>
      <c r="Y51" s="8" t="e">
        <f>((L51-W51)/#REF!)-(X51*SIN(RADIANS(X51)))</f>
        <v>#REF!</v>
      </c>
      <c r="Z51" s="9" t="e">
        <f t="shared" si="8"/>
        <v>#REF!</v>
      </c>
      <c r="AA51" s="8" t="e">
        <f t="shared" si="9"/>
        <v>#REF!</v>
      </c>
      <c r="AB51" s="8" t="e">
        <f t="shared" si="10"/>
        <v>#REF!</v>
      </c>
      <c r="AF51" s="20"/>
    </row>
    <row r="52" spans="1:32" x14ac:dyDescent="0.3">
      <c r="A52" s="7">
        <v>9.9139643000000006E-5</v>
      </c>
      <c r="B52" s="7">
        <v>5.6689330000000002E-5</v>
      </c>
      <c r="C52" s="7">
        <v>3.2219604999999999E-5</v>
      </c>
      <c r="E52">
        <v>14.82</v>
      </c>
      <c r="F52" s="7">
        <f t="shared" si="1"/>
        <v>9.9139643000000006E-5</v>
      </c>
      <c r="G52" s="7">
        <f t="shared" si="1"/>
        <v>5.6689330000000002E-5</v>
      </c>
      <c r="H52" s="7">
        <f t="shared" si="1"/>
        <v>3.2219604999999999E-5</v>
      </c>
      <c r="I52" s="7"/>
      <c r="J52" s="7"/>
      <c r="K52" s="7"/>
      <c r="L52" s="7"/>
      <c r="M52" s="8">
        <f t="shared" si="2"/>
        <v>2.4784910750000002E-5</v>
      </c>
      <c r="N52" s="8">
        <f t="shared" si="5"/>
        <v>3.5501769539131257E-4</v>
      </c>
      <c r="O52" s="8">
        <f t="shared" si="3"/>
        <v>7.9739050420263074E-6</v>
      </c>
      <c r="P52" s="8">
        <f t="shared" si="6"/>
        <v>1.1421777628639739E-4</v>
      </c>
      <c r="Q52" s="8">
        <f t="shared" si="4"/>
        <v>2.0204522274552533E-5</v>
      </c>
      <c r="R52" s="8">
        <f t="shared" si="7"/>
        <v>5.3945632701842016E-4</v>
      </c>
      <c r="S52" s="8" t="e">
        <f>((I52-Q52)/#REF!)-(R52*SIN(RADIANS(R52)))</f>
        <v>#REF!</v>
      </c>
      <c r="T52" s="8" t="e">
        <f>(DEGREES(ATAN(S52/#REF!))+R52)/2</f>
        <v>#REF!</v>
      </c>
      <c r="U52" s="8" t="e">
        <f>((J52-S52)/#REF!)-(T52*SIN(RADIANS(T52)))</f>
        <v>#REF!</v>
      </c>
      <c r="V52" s="8" t="e">
        <f>(DEGREES(ATAN(U52/#REF!))+T52)/2</f>
        <v>#REF!</v>
      </c>
      <c r="W52" s="8" t="e">
        <f>((K52-U52)/#REF!)-(V52*SIN(RADIANS(V52)))</f>
        <v>#REF!</v>
      </c>
      <c r="X52" s="8" t="e">
        <f>(DEGREES(ATAN(W52/#REF!))+V52)/2</f>
        <v>#REF!</v>
      </c>
      <c r="Y52" s="8" t="e">
        <f>((L52-W52)/#REF!)-(X52*SIN(RADIANS(X52)))</f>
        <v>#REF!</v>
      </c>
      <c r="Z52" s="9" t="e">
        <f t="shared" si="8"/>
        <v>#REF!</v>
      </c>
      <c r="AA52" s="8" t="e">
        <f t="shared" si="9"/>
        <v>#REF!</v>
      </c>
      <c r="AB52" s="8" t="e">
        <f t="shared" si="10"/>
        <v>#REF!</v>
      </c>
      <c r="AF52" s="20"/>
    </row>
    <row r="53" spans="1:32" x14ac:dyDescent="0.3">
      <c r="A53" s="7">
        <v>-1.2460999999999999E-4</v>
      </c>
      <c r="B53" s="7">
        <v>-2.7409E-4</v>
      </c>
      <c r="C53" s="7">
        <v>-3.0833999999999999E-4</v>
      </c>
      <c r="E53">
        <v>15.21</v>
      </c>
      <c r="F53" s="7">
        <f t="shared" si="1"/>
        <v>1.2460999999999999E-4</v>
      </c>
      <c r="G53" s="7">
        <f t="shared" si="1"/>
        <v>2.7409E-4</v>
      </c>
      <c r="H53" s="7">
        <f t="shared" si="1"/>
        <v>3.0833999999999999E-4</v>
      </c>
      <c r="I53" s="7"/>
      <c r="J53" s="7"/>
      <c r="K53" s="7"/>
      <c r="L53" s="7"/>
      <c r="M53" s="8">
        <f t="shared" si="2"/>
        <v>3.1152499999999997E-5</v>
      </c>
      <c r="N53" s="8">
        <f t="shared" si="5"/>
        <v>4.4622669281130223E-4</v>
      </c>
      <c r="O53" s="8">
        <f t="shared" si="3"/>
        <v>6.0730899730738151E-5</v>
      </c>
      <c r="P53" s="8">
        <f t="shared" si="6"/>
        <v>8.6990606008402872E-4</v>
      </c>
      <c r="Q53" s="8">
        <f t="shared" si="4"/>
        <v>2.0632770934662567E-4</v>
      </c>
      <c r="R53" s="8">
        <f t="shared" si="7"/>
        <v>5.3606642074034575E-3</v>
      </c>
      <c r="S53" s="8" t="e">
        <f>((I53-Q53)/#REF!)-(R53*SIN(RADIANS(R53)))</f>
        <v>#REF!</v>
      </c>
      <c r="T53" s="8" t="e">
        <f>(DEGREES(ATAN(S53/#REF!))+R53)/2</f>
        <v>#REF!</v>
      </c>
      <c r="U53" s="8" t="e">
        <f>((J53-S53)/#REF!)-(T53*SIN(RADIANS(T53)))</f>
        <v>#REF!</v>
      </c>
      <c r="V53" s="8" t="e">
        <f>(DEGREES(ATAN(U53/#REF!))+T53)/2</f>
        <v>#REF!</v>
      </c>
      <c r="W53" s="8" t="e">
        <f>((K53-U53)/#REF!)-(V53*SIN(RADIANS(V53)))</f>
        <v>#REF!</v>
      </c>
      <c r="X53" s="8" t="e">
        <f>(DEGREES(ATAN(W53/#REF!))+V53)/2</f>
        <v>#REF!</v>
      </c>
      <c r="Y53" s="8" t="e">
        <f>((L53-W53)/#REF!)-(X53*SIN(RADIANS(X53)))</f>
        <v>#REF!</v>
      </c>
      <c r="Z53" s="9" t="e">
        <f t="shared" si="8"/>
        <v>#REF!</v>
      </c>
      <c r="AA53" s="8" t="e">
        <f t="shared" si="9"/>
        <v>#REF!</v>
      </c>
      <c r="AB53" s="8" t="e">
        <f t="shared" si="10"/>
        <v>#REF!</v>
      </c>
      <c r="AF53" s="20"/>
    </row>
    <row r="54" spans="1:32" x14ac:dyDescent="0.3">
      <c r="A54" s="7">
        <v>-2.6811000000000001E-4</v>
      </c>
      <c r="B54" s="7">
        <v>-4.8029000000000002E-4</v>
      </c>
      <c r="C54" s="7">
        <v>-5.1922000000000003E-4</v>
      </c>
      <c r="E54">
        <v>15.6</v>
      </c>
      <c r="F54" s="7">
        <f t="shared" si="1"/>
        <v>2.6811000000000001E-4</v>
      </c>
      <c r="G54" s="7">
        <f t="shared" si="1"/>
        <v>4.8029000000000002E-4</v>
      </c>
      <c r="H54" s="7">
        <f t="shared" si="1"/>
        <v>5.1922000000000003E-4</v>
      </c>
      <c r="I54" s="7"/>
      <c r="J54" s="7"/>
      <c r="K54" s="7"/>
      <c r="L54" s="7"/>
      <c r="M54" s="8">
        <f t="shared" si="2"/>
        <v>6.7027500000000002E-5</v>
      </c>
      <c r="N54" s="8">
        <f t="shared" si="5"/>
        <v>9.600982152384185E-4</v>
      </c>
      <c r="O54" s="8">
        <f t="shared" si="3"/>
        <v>1.0329953675422179E-4</v>
      </c>
      <c r="P54" s="8">
        <f t="shared" si="6"/>
        <v>1.4796568700894189E-3</v>
      </c>
      <c r="Q54" s="8">
        <f t="shared" si="4"/>
        <v>3.4656217407085264E-4</v>
      </c>
      <c r="R54" s="8">
        <f t="shared" si="7"/>
        <v>9.0133906688293127E-3</v>
      </c>
      <c r="S54" s="8" t="e">
        <f>((I54-Q54)/#REF!)-(R54*SIN(RADIANS(R54)))</f>
        <v>#REF!</v>
      </c>
      <c r="T54" s="8" t="e">
        <f>(DEGREES(ATAN(S54/#REF!))+R54)/2</f>
        <v>#REF!</v>
      </c>
      <c r="U54" s="8" t="e">
        <f>((J54-S54)/#REF!)-(T54*SIN(RADIANS(T54)))</f>
        <v>#REF!</v>
      </c>
      <c r="V54" s="8" t="e">
        <f>(DEGREES(ATAN(U54/#REF!))+T54)/2</f>
        <v>#REF!</v>
      </c>
      <c r="W54" s="8" t="e">
        <f>((K54-U54)/#REF!)-(V54*SIN(RADIANS(V54)))</f>
        <v>#REF!</v>
      </c>
      <c r="X54" s="8" t="e">
        <f>(DEGREES(ATAN(W54/#REF!))+V54)/2</f>
        <v>#REF!</v>
      </c>
      <c r="Y54" s="8" t="e">
        <f>((L54-W54)/#REF!)-(X54*SIN(RADIANS(X54)))</f>
        <v>#REF!</v>
      </c>
      <c r="Z54" s="9" t="e">
        <f t="shared" si="8"/>
        <v>#REF!</v>
      </c>
      <c r="AA54" s="8" t="e">
        <f t="shared" si="9"/>
        <v>#REF!</v>
      </c>
      <c r="AB54" s="8" t="e">
        <f t="shared" si="10"/>
        <v>#REF!</v>
      </c>
      <c r="AF54" s="20"/>
    </row>
    <row r="55" spans="1:32" x14ac:dyDescent="0.3">
      <c r="A55" s="7">
        <v>1.3567000000000001E-4</v>
      </c>
      <c r="B55" s="7">
        <v>1.0077999999999999E-4</v>
      </c>
      <c r="C55" s="7">
        <v>7.5960054999999995E-5</v>
      </c>
      <c r="E55">
        <v>15.99</v>
      </c>
      <c r="F55" s="7">
        <f t="shared" si="1"/>
        <v>1.3567000000000001E-4</v>
      </c>
      <c r="G55" s="7">
        <f t="shared" si="1"/>
        <v>1.0077999999999999E-4</v>
      </c>
      <c r="H55" s="7">
        <f t="shared" si="1"/>
        <v>7.5960054999999995E-5</v>
      </c>
      <c r="I55" s="7"/>
      <c r="J55" s="7"/>
      <c r="K55" s="7"/>
      <c r="L55" s="7"/>
      <c r="M55" s="8">
        <f t="shared" si="2"/>
        <v>3.3917500000000002E-5</v>
      </c>
      <c r="N55" s="8">
        <f t="shared" si="5"/>
        <v>4.8583240039709868E-4</v>
      </c>
      <c r="O55" s="8">
        <f t="shared" si="3"/>
        <v>1.671150544489003E-5</v>
      </c>
      <c r="P55" s="8">
        <f t="shared" si="6"/>
        <v>2.3937468282413072E-4</v>
      </c>
      <c r="Q55" s="8">
        <f t="shared" si="4"/>
        <v>4.9372791218096162E-5</v>
      </c>
      <c r="R55" s="8">
        <f t="shared" si="7"/>
        <v>1.2983759072375789E-3</v>
      </c>
      <c r="S55" s="8" t="e">
        <f>((I55-Q55)/#REF!)-(R55*SIN(RADIANS(R55)))</f>
        <v>#REF!</v>
      </c>
      <c r="T55" s="8" t="e">
        <f>(DEGREES(ATAN(S55/#REF!))+R55)/2</f>
        <v>#REF!</v>
      </c>
      <c r="U55" s="8" t="e">
        <f>((J55-S55)/#REF!)-(T55*SIN(RADIANS(T55)))</f>
        <v>#REF!</v>
      </c>
      <c r="V55" s="8" t="e">
        <f>(DEGREES(ATAN(U55/#REF!))+T55)/2</f>
        <v>#REF!</v>
      </c>
      <c r="W55" s="8" t="e">
        <f>((K55-U55)/#REF!)-(V55*SIN(RADIANS(V55)))</f>
        <v>#REF!</v>
      </c>
      <c r="X55" s="8" t="e">
        <f>(DEGREES(ATAN(W55/#REF!))+V55)/2</f>
        <v>#REF!</v>
      </c>
      <c r="Y55" s="8" t="e">
        <f>((L55-W55)/#REF!)-(X55*SIN(RADIANS(X55)))</f>
        <v>#REF!</v>
      </c>
      <c r="Z55" s="9" t="e">
        <f t="shared" si="8"/>
        <v>#REF!</v>
      </c>
      <c r="AA55" s="8" t="e">
        <f t="shared" si="9"/>
        <v>#REF!</v>
      </c>
      <c r="AB55" s="8" t="e">
        <f t="shared" si="10"/>
        <v>#REF!</v>
      </c>
      <c r="AF55" s="20"/>
    </row>
    <row r="56" spans="1:32" x14ac:dyDescent="0.3">
      <c r="A56" s="7">
        <v>4.4567347000000001E-6</v>
      </c>
      <c r="B56" s="7">
        <v>-8.9472512999999996E-5</v>
      </c>
      <c r="C56" s="7">
        <v>-1.1976000000000001E-4</v>
      </c>
      <c r="E56">
        <v>16.38</v>
      </c>
      <c r="F56" s="7">
        <f t="shared" si="1"/>
        <v>4.4567347000000001E-6</v>
      </c>
      <c r="G56" s="7">
        <f t="shared" si="1"/>
        <v>8.9472512999999996E-5</v>
      </c>
      <c r="H56" s="7">
        <f t="shared" si="1"/>
        <v>1.1976000000000001E-4</v>
      </c>
      <c r="I56" s="7"/>
      <c r="J56" s="7"/>
      <c r="K56" s="7"/>
      <c r="L56" s="7"/>
      <c r="M56" s="8">
        <f t="shared" si="2"/>
        <v>1.114183675E-6</v>
      </c>
      <c r="N56" s="8">
        <f t="shared" si="5"/>
        <v>1.5959505544968532E-5</v>
      </c>
      <c r="O56" s="8">
        <f t="shared" si="3"/>
        <v>2.2089577885794862E-5</v>
      </c>
      <c r="P56" s="8">
        <f t="shared" si="6"/>
        <v>3.1640989601717389E-4</v>
      </c>
      <c r="Q56" s="8">
        <f t="shared" si="4"/>
        <v>8.1390271088243885E-5</v>
      </c>
      <c r="R56" s="8">
        <f t="shared" si="7"/>
        <v>2.1012545395215848E-3</v>
      </c>
      <c r="S56" s="8" t="e">
        <f>((I56-Q56)/#REF!)-(R56*SIN(RADIANS(R56)))</f>
        <v>#REF!</v>
      </c>
      <c r="T56" s="8" t="e">
        <f>(DEGREES(ATAN(S56/#REF!))+R56)/2</f>
        <v>#REF!</v>
      </c>
      <c r="U56" s="8" t="e">
        <f>((J56-S56)/#REF!)-(T56*SIN(RADIANS(T56)))</f>
        <v>#REF!</v>
      </c>
      <c r="V56" s="8" t="e">
        <f>(DEGREES(ATAN(U56/#REF!))+T56)/2</f>
        <v>#REF!</v>
      </c>
      <c r="W56" s="8" t="e">
        <f>((K56-U56)/#REF!)-(V56*SIN(RADIANS(V56)))</f>
        <v>#REF!</v>
      </c>
      <c r="X56" s="8" t="e">
        <f>(DEGREES(ATAN(W56/#REF!))+V56)/2</f>
        <v>#REF!</v>
      </c>
      <c r="Y56" s="8" t="e">
        <f>((L56-W56)/#REF!)-(X56*SIN(RADIANS(X56)))</f>
        <v>#REF!</v>
      </c>
      <c r="Z56" s="9" t="e">
        <f t="shared" si="8"/>
        <v>#REF!</v>
      </c>
      <c r="AA56" s="8" t="e">
        <f t="shared" si="9"/>
        <v>#REF!</v>
      </c>
      <c r="AB56" s="8" t="e">
        <f t="shared" si="10"/>
        <v>#REF!</v>
      </c>
      <c r="AF56" s="20"/>
    </row>
    <row r="57" spans="1:32" x14ac:dyDescent="0.3">
      <c r="A57" s="7">
        <v>-1.9671000000000001E-4</v>
      </c>
      <c r="B57" s="7">
        <v>-3.7996999999999998E-4</v>
      </c>
      <c r="C57" s="7">
        <v>-4.1699E-4</v>
      </c>
      <c r="E57">
        <v>16.77</v>
      </c>
      <c r="F57" s="7">
        <f t="shared" si="1"/>
        <v>1.9671000000000001E-4</v>
      </c>
      <c r="G57" s="7">
        <f t="shared" si="1"/>
        <v>3.7996999999999998E-4</v>
      </c>
      <c r="H57" s="7">
        <f t="shared" si="1"/>
        <v>4.1699E-4</v>
      </c>
      <c r="I57" s="7"/>
      <c r="J57" s="7"/>
      <c r="K57" s="7"/>
      <c r="L57" s="7"/>
      <c r="M57" s="8">
        <f t="shared" si="2"/>
        <v>4.9177500000000001E-5</v>
      </c>
      <c r="N57" s="8">
        <f t="shared" si="5"/>
        <v>7.0441579921566024E-4</v>
      </c>
      <c r="O57" s="8">
        <f t="shared" si="3"/>
        <v>8.2689464648009163E-5</v>
      </c>
      <c r="P57" s="8">
        <f t="shared" si="6"/>
        <v>1.1844393334630649E-3</v>
      </c>
      <c r="Q57" s="8">
        <f t="shared" si="4"/>
        <v>2.7855929429639975E-4</v>
      </c>
      <c r="R57" s="8">
        <f t="shared" si="7"/>
        <v>7.2423328420023712E-3</v>
      </c>
      <c r="S57" s="8" t="e">
        <f>((I57-Q57)/#REF!)-(R57*SIN(RADIANS(R57)))</f>
        <v>#REF!</v>
      </c>
      <c r="T57" s="8" t="e">
        <f>(DEGREES(ATAN(S57/#REF!))+R57)/2</f>
        <v>#REF!</v>
      </c>
      <c r="U57" s="8" t="e">
        <f>((J57-S57)/#REF!)-(T57*SIN(RADIANS(T57)))</f>
        <v>#REF!</v>
      </c>
      <c r="V57" s="8" t="e">
        <f>(DEGREES(ATAN(U57/#REF!))+T57)/2</f>
        <v>#REF!</v>
      </c>
      <c r="W57" s="8" t="e">
        <f>((K57-U57)/#REF!)-(V57*SIN(RADIANS(V57)))</f>
        <v>#REF!</v>
      </c>
      <c r="X57" s="8" t="e">
        <f>(DEGREES(ATAN(W57/#REF!))+V57)/2</f>
        <v>#REF!</v>
      </c>
      <c r="Y57" s="8" t="e">
        <f>((L57-W57)/#REF!)-(X57*SIN(RADIANS(X57)))</f>
        <v>#REF!</v>
      </c>
      <c r="Z57" s="9" t="e">
        <f t="shared" si="8"/>
        <v>#REF!</v>
      </c>
      <c r="AA57" s="8" t="e">
        <f t="shared" si="9"/>
        <v>#REF!</v>
      </c>
      <c r="AB57" s="8" t="e">
        <f t="shared" si="10"/>
        <v>#REF!</v>
      </c>
      <c r="AF57" s="20"/>
    </row>
    <row r="58" spans="1:32" x14ac:dyDescent="0.3">
      <c r="A58" s="7">
        <v>-1.1163999999999999E-4</v>
      </c>
      <c r="B58" s="7">
        <v>-2.4819000000000002E-4</v>
      </c>
      <c r="C58" s="7">
        <v>-2.8124999999999998E-4</v>
      </c>
      <c r="E58">
        <v>17.16</v>
      </c>
      <c r="F58" s="7">
        <f t="shared" si="1"/>
        <v>1.1163999999999999E-4</v>
      </c>
      <c r="G58" s="7">
        <f t="shared" si="1"/>
        <v>2.4819000000000002E-4</v>
      </c>
      <c r="H58" s="7">
        <f t="shared" si="1"/>
        <v>2.8124999999999998E-4</v>
      </c>
      <c r="I58" s="7"/>
      <c r="J58" s="7"/>
      <c r="K58" s="7"/>
      <c r="L58" s="7"/>
      <c r="M58" s="8">
        <f t="shared" si="2"/>
        <v>2.7909999999999999E-5</v>
      </c>
      <c r="N58" s="8">
        <f t="shared" si="5"/>
        <v>3.9978130154604403E-4</v>
      </c>
      <c r="O58" s="8">
        <f t="shared" si="3"/>
        <v>5.5067210525968538E-5</v>
      </c>
      <c r="P58" s="8">
        <f t="shared" si="6"/>
        <v>7.8877968812426382E-4</v>
      </c>
      <c r="Q58" s="8">
        <f t="shared" si="4"/>
        <v>1.8847479892074119E-4</v>
      </c>
      <c r="R58" s="8">
        <f t="shared" si="7"/>
        <v>4.8938941915363928E-3</v>
      </c>
      <c r="S58" s="8" t="e">
        <f>((I58-Q58)/#REF!)-(R58*SIN(RADIANS(R58)))</f>
        <v>#REF!</v>
      </c>
      <c r="T58" s="8" t="e">
        <f>(DEGREES(ATAN(S58/#REF!))+R58)/2</f>
        <v>#REF!</v>
      </c>
      <c r="U58" s="8" t="e">
        <f>((J58-S58)/#REF!)-(T58*SIN(RADIANS(T58)))</f>
        <v>#REF!</v>
      </c>
      <c r="V58" s="8" t="e">
        <f>(DEGREES(ATAN(U58/#REF!))+T58)/2</f>
        <v>#REF!</v>
      </c>
      <c r="W58" s="8" t="e">
        <f>((K58-U58)/#REF!)-(V58*SIN(RADIANS(V58)))</f>
        <v>#REF!</v>
      </c>
      <c r="X58" s="8" t="e">
        <f>(DEGREES(ATAN(W58/#REF!))+V58)/2</f>
        <v>#REF!</v>
      </c>
      <c r="Y58" s="8" t="e">
        <f>((L58-W58)/#REF!)-(X58*SIN(RADIANS(X58)))</f>
        <v>#REF!</v>
      </c>
      <c r="Z58" s="9" t="e">
        <f t="shared" si="8"/>
        <v>#REF!</v>
      </c>
      <c r="AA58" s="8" t="e">
        <f t="shared" si="9"/>
        <v>#REF!</v>
      </c>
      <c r="AB58" s="8" t="e">
        <f t="shared" si="10"/>
        <v>#REF!</v>
      </c>
      <c r="AF58" s="20"/>
    </row>
    <row r="59" spans="1:32" x14ac:dyDescent="0.3">
      <c r="A59" s="7">
        <v>9.7936448000000004E-5</v>
      </c>
      <c r="B59" s="7">
        <v>3.8647969000000002E-5</v>
      </c>
      <c r="C59" s="7">
        <v>1.0559681E-5</v>
      </c>
      <c r="E59">
        <v>17.55</v>
      </c>
      <c r="F59" s="7">
        <f t="shared" si="1"/>
        <v>9.7936448000000004E-5</v>
      </c>
      <c r="G59" s="7">
        <f t="shared" si="1"/>
        <v>3.8647969000000002E-5</v>
      </c>
      <c r="H59" s="7">
        <f t="shared" si="1"/>
        <v>1.0559681E-5</v>
      </c>
      <c r="I59" s="7"/>
      <c r="J59" s="7"/>
      <c r="K59" s="7"/>
      <c r="L59" s="7"/>
      <c r="M59" s="8">
        <f t="shared" si="2"/>
        <v>2.4484112000000001E-5</v>
      </c>
      <c r="N59" s="8">
        <f t="shared" si="5"/>
        <v>3.5070907067702325E-4</v>
      </c>
      <c r="O59" s="8">
        <f t="shared" si="3"/>
        <v>3.5388175499585723E-6</v>
      </c>
      <c r="P59" s="8">
        <f t="shared" si="6"/>
        <v>5.0689827519849915E-5</v>
      </c>
      <c r="Q59" s="8">
        <f t="shared" si="4"/>
        <v>5.8506746961883846E-6</v>
      </c>
      <c r="R59" s="8">
        <f t="shared" si="7"/>
        <v>1.6501948350697648E-4</v>
      </c>
      <c r="S59" s="8" t="e">
        <f>((I59-Q59)/#REF!)-(R59*SIN(RADIANS(R59)))</f>
        <v>#REF!</v>
      </c>
      <c r="T59" s="8" t="e">
        <f>(DEGREES(ATAN(S59/#REF!))+R59)/2</f>
        <v>#REF!</v>
      </c>
      <c r="U59" s="8" t="e">
        <f>((J59-S59)/#REF!)-(T59*SIN(RADIANS(T59)))</f>
        <v>#REF!</v>
      </c>
      <c r="V59" s="8" t="e">
        <f>(DEGREES(ATAN(U59/#REF!))+T59)/2</f>
        <v>#REF!</v>
      </c>
      <c r="W59" s="8" t="e">
        <f>((K59-U59)/#REF!)-(V59*SIN(RADIANS(V59)))</f>
        <v>#REF!</v>
      </c>
      <c r="X59" s="8" t="e">
        <f>(DEGREES(ATAN(W59/#REF!))+V59)/2</f>
        <v>#REF!</v>
      </c>
      <c r="Y59" s="8" t="e">
        <f>((L59-W59)/#REF!)-(X59*SIN(RADIANS(X59)))</f>
        <v>#REF!</v>
      </c>
      <c r="Z59" s="9" t="e">
        <f t="shared" si="8"/>
        <v>#REF!</v>
      </c>
      <c r="AA59" s="8" t="e">
        <f t="shared" si="9"/>
        <v>#REF!</v>
      </c>
      <c r="AB59" s="8" t="e">
        <f t="shared" si="10"/>
        <v>#REF!</v>
      </c>
      <c r="AF59" s="20"/>
    </row>
    <row r="60" spans="1:32" x14ac:dyDescent="0.3">
      <c r="A60" s="7">
        <v>1.4132710999999999E-5</v>
      </c>
      <c r="B60" s="7">
        <v>-7.0896406999999993E-5</v>
      </c>
      <c r="C60" s="7">
        <v>-1.0049E-4</v>
      </c>
      <c r="E60">
        <v>17.940000000000001</v>
      </c>
      <c r="F60" s="7">
        <f t="shared" si="1"/>
        <v>1.4132710999999999E-5</v>
      </c>
      <c r="G60" s="7">
        <f t="shared" si="1"/>
        <v>7.0896406999999993E-5</v>
      </c>
      <c r="H60" s="7">
        <f t="shared" si="1"/>
        <v>1.0049E-4</v>
      </c>
      <c r="I60" s="7"/>
      <c r="J60" s="7"/>
      <c r="K60" s="7"/>
      <c r="L60" s="7"/>
      <c r="M60" s="8">
        <f t="shared" si="2"/>
        <v>3.5331777499999999E-6</v>
      </c>
      <c r="N60" s="8">
        <f t="shared" si="5"/>
        <v>5.060904333611891E-5</v>
      </c>
      <c r="O60" s="8">
        <f t="shared" si="3"/>
        <v>1.6840762609813533E-5</v>
      </c>
      <c r="P60" s="8">
        <f t="shared" si="6"/>
        <v>2.4122615532958392E-4</v>
      </c>
      <c r="Q60" s="8">
        <f t="shared" si="4"/>
        <v>6.9706682217051134E-5</v>
      </c>
      <c r="R60" s="8">
        <f t="shared" si="7"/>
        <v>1.784737531999971E-3</v>
      </c>
      <c r="S60" s="8" t="e">
        <f>((I60-Q60)/#REF!)-(R60*SIN(RADIANS(R60)))</f>
        <v>#REF!</v>
      </c>
      <c r="T60" s="8" t="e">
        <f>(DEGREES(ATAN(S60/#REF!))+R60)/2</f>
        <v>#REF!</v>
      </c>
      <c r="U60" s="8" t="e">
        <f>((J60-S60)/#REF!)-(T60*SIN(RADIANS(T60)))</f>
        <v>#REF!</v>
      </c>
      <c r="V60" s="8" t="e">
        <f>(DEGREES(ATAN(U60/#REF!))+T60)/2</f>
        <v>#REF!</v>
      </c>
      <c r="W60" s="8" t="e">
        <f>((K60-U60)/#REF!)-(V60*SIN(RADIANS(V60)))</f>
        <v>#REF!</v>
      </c>
      <c r="X60" s="8" t="e">
        <f>(DEGREES(ATAN(W60/#REF!))+V60)/2</f>
        <v>#REF!</v>
      </c>
      <c r="Y60" s="8" t="e">
        <f>((L60-W60)/#REF!)-(X60*SIN(RADIANS(X60)))</f>
        <v>#REF!</v>
      </c>
      <c r="Z60" s="9" t="e">
        <f t="shared" si="8"/>
        <v>#REF!</v>
      </c>
      <c r="AA60" s="8" t="e">
        <f t="shared" si="9"/>
        <v>#REF!</v>
      </c>
      <c r="AB60" s="8" t="e">
        <f t="shared" si="10"/>
        <v>#REF!</v>
      </c>
      <c r="AF60" s="20"/>
    </row>
    <row r="61" spans="1:32" x14ac:dyDescent="0.3">
      <c r="A61" s="7">
        <v>-6.9447434999999998E-5</v>
      </c>
      <c r="B61" s="7">
        <v>-1.9992E-4</v>
      </c>
      <c r="C61" s="7">
        <v>-2.332E-4</v>
      </c>
      <c r="E61">
        <v>18.329999999999998</v>
      </c>
      <c r="F61" s="7">
        <f t="shared" si="1"/>
        <v>6.9447434999999998E-5</v>
      </c>
      <c r="G61" s="7">
        <f t="shared" si="1"/>
        <v>1.9992E-4</v>
      </c>
      <c r="H61" s="7">
        <f t="shared" si="1"/>
        <v>2.332E-4</v>
      </c>
      <c r="I61" s="7"/>
      <c r="J61" s="7"/>
      <c r="K61" s="7"/>
      <c r="L61" s="7"/>
      <c r="M61" s="8">
        <f t="shared" si="2"/>
        <v>1.7361858749999999E-5</v>
      </c>
      <c r="N61" s="8">
        <f t="shared" si="5"/>
        <v>2.4869030771775799E-4</v>
      </c>
      <c r="O61" s="8">
        <f t="shared" si="3"/>
        <v>4.5638455881001236E-5</v>
      </c>
      <c r="P61" s="8">
        <f t="shared" si="6"/>
        <v>6.5372272634047846E-4</v>
      </c>
      <c r="Q61" s="8">
        <f t="shared" si="4"/>
        <v>1.5629382804188176E-4</v>
      </c>
      <c r="R61" s="8">
        <f t="shared" si="7"/>
        <v>4.0581016382146909E-3</v>
      </c>
      <c r="S61" s="8" t="e">
        <f>((I61-Q61)/#REF!)-(R61*SIN(RADIANS(R61)))</f>
        <v>#REF!</v>
      </c>
      <c r="T61" s="8" t="e">
        <f>(DEGREES(ATAN(S61/#REF!))+R61)/2</f>
        <v>#REF!</v>
      </c>
      <c r="U61" s="8" t="e">
        <f>((J61-S61)/#REF!)-(T61*SIN(RADIANS(T61)))</f>
        <v>#REF!</v>
      </c>
      <c r="V61" s="8" t="e">
        <f>(DEGREES(ATAN(U61/#REF!))+T61)/2</f>
        <v>#REF!</v>
      </c>
      <c r="W61" s="8" t="e">
        <f>((K61-U61)/#REF!)-(V61*SIN(RADIANS(V61)))</f>
        <v>#REF!</v>
      </c>
      <c r="X61" s="8" t="e">
        <f>(DEGREES(ATAN(W61/#REF!))+V61)/2</f>
        <v>#REF!</v>
      </c>
      <c r="Y61" s="8" t="e">
        <f>((L61-W61)/#REF!)-(X61*SIN(RADIANS(X61)))</f>
        <v>#REF!</v>
      </c>
      <c r="Z61" s="9" t="e">
        <f t="shared" si="8"/>
        <v>#REF!</v>
      </c>
      <c r="AA61" s="8" t="e">
        <f t="shared" si="9"/>
        <v>#REF!</v>
      </c>
      <c r="AB61" s="8" t="e">
        <f t="shared" si="10"/>
        <v>#REF!</v>
      </c>
      <c r="AF61" s="20"/>
    </row>
    <row r="62" spans="1:32" x14ac:dyDescent="0.3">
      <c r="A62" s="7">
        <v>-1.2555849E-5</v>
      </c>
      <c r="B62" s="7">
        <v>-1.1094000000000001E-4</v>
      </c>
      <c r="C62" s="7">
        <v>-1.4205000000000001E-4</v>
      </c>
      <c r="E62">
        <v>18.72</v>
      </c>
      <c r="F62" s="7">
        <f t="shared" si="1"/>
        <v>1.2555849E-5</v>
      </c>
      <c r="G62" s="7">
        <f t="shared" si="1"/>
        <v>1.1094000000000001E-4</v>
      </c>
      <c r="H62" s="7">
        <f t="shared" si="1"/>
        <v>1.4205000000000001E-4</v>
      </c>
      <c r="I62" s="7"/>
      <c r="J62" s="7"/>
      <c r="K62" s="7"/>
      <c r="L62" s="7"/>
      <c r="M62" s="8">
        <f t="shared" si="2"/>
        <v>3.13896225E-6</v>
      </c>
      <c r="N62" s="8">
        <f t="shared" si="5"/>
        <v>4.4962322243962973E-5</v>
      </c>
      <c r="O62" s="8">
        <f t="shared" si="3"/>
        <v>2.6950224153741952E-5</v>
      </c>
      <c r="P62" s="8">
        <f t="shared" si="6"/>
        <v>3.8603352522939484E-4</v>
      </c>
      <c r="Q62" s="8">
        <f t="shared" si="4"/>
        <v>9.5913878949372881E-5</v>
      </c>
      <c r="R62" s="8">
        <f t="shared" si="7"/>
        <v>2.4827919496251626E-3</v>
      </c>
      <c r="S62" s="8" t="e">
        <f>((I62-Q62)/#REF!)-(R62*SIN(RADIANS(R62)))</f>
        <v>#REF!</v>
      </c>
      <c r="T62" s="8" t="e">
        <f>(DEGREES(ATAN(S62/#REF!))+R62)/2</f>
        <v>#REF!</v>
      </c>
      <c r="U62" s="8" t="e">
        <f>((J62-S62)/#REF!)-(T62*SIN(RADIANS(T62)))</f>
        <v>#REF!</v>
      </c>
      <c r="V62" s="8" t="e">
        <f>(DEGREES(ATAN(U62/#REF!))+T62)/2</f>
        <v>#REF!</v>
      </c>
      <c r="W62" s="8" t="e">
        <f>((K62-U62)/#REF!)-(V62*SIN(RADIANS(V62)))</f>
        <v>#REF!</v>
      </c>
      <c r="X62" s="8" t="e">
        <f>(DEGREES(ATAN(W62/#REF!))+V62)/2</f>
        <v>#REF!</v>
      </c>
      <c r="Y62" s="8" t="e">
        <f>((L62-W62)/#REF!)-(X62*SIN(RADIANS(X62)))</f>
        <v>#REF!</v>
      </c>
      <c r="Z62" s="9" t="e">
        <f t="shared" si="8"/>
        <v>#REF!</v>
      </c>
      <c r="AA62" s="8" t="e">
        <f t="shared" si="9"/>
        <v>#REF!</v>
      </c>
      <c r="AB62" s="8" t="e">
        <f t="shared" si="10"/>
        <v>#REF!</v>
      </c>
      <c r="AF62" s="20"/>
    </row>
    <row r="63" spans="1:32" x14ac:dyDescent="0.3">
      <c r="A63" s="7">
        <v>-1.8948000000000001E-4</v>
      </c>
      <c r="B63" s="7">
        <v>-3.6598000000000002E-4</v>
      </c>
      <c r="C63" s="7">
        <v>-4.0295000000000001E-4</v>
      </c>
      <c r="E63">
        <v>19.11</v>
      </c>
      <c r="F63" s="7">
        <f t="shared" si="1"/>
        <v>1.8948000000000001E-4</v>
      </c>
      <c r="G63" s="7">
        <f t="shared" si="1"/>
        <v>3.6598000000000002E-4</v>
      </c>
      <c r="H63" s="7">
        <f t="shared" si="1"/>
        <v>4.0295000000000001E-4</v>
      </c>
      <c r="I63" s="7"/>
      <c r="J63" s="7"/>
      <c r="K63" s="7"/>
      <c r="L63" s="7"/>
      <c r="M63" s="8">
        <f t="shared" si="2"/>
        <v>4.7370000000000002E-5</v>
      </c>
      <c r="N63" s="8">
        <f t="shared" si="5"/>
        <v>6.7852526885195765E-4</v>
      </c>
      <c r="O63" s="8">
        <f t="shared" si="3"/>
        <v>7.9644464564504187E-5</v>
      </c>
      <c r="P63" s="8">
        <f t="shared" si="6"/>
        <v>1.1408229201305719E-3</v>
      </c>
      <c r="Q63" s="8">
        <f t="shared" si="4"/>
        <v>2.6939856447192538E-4</v>
      </c>
      <c r="R63" s="8">
        <f t="shared" si="7"/>
        <v>7.0018283316532403E-3</v>
      </c>
      <c r="S63" s="8" t="e">
        <f>((I63-Q63)/#REF!)-(R63*SIN(RADIANS(R63)))</f>
        <v>#REF!</v>
      </c>
      <c r="T63" s="8" t="e">
        <f>(DEGREES(ATAN(S63/#REF!))+R63)/2</f>
        <v>#REF!</v>
      </c>
      <c r="U63" s="8" t="e">
        <f>((J63-S63)/#REF!)-(T63*SIN(RADIANS(T63)))</f>
        <v>#REF!</v>
      </c>
      <c r="V63" s="8" t="e">
        <f>(DEGREES(ATAN(U63/#REF!))+T63)/2</f>
        <v>#REF!</v>
      </c>
      <c r="W63" s="8" t="e">
        <f>((K63-U63)/#REF!)-(V63*SIN(RADIANS(V63)))</f>
        <v>#REF!</v>
      </c>
      <c r="X63" s="8" t="e">
        <f>(DEGREES(ATAN(W63/#REF!))+V63)/2</f>
        <v>#REF!</v>
      </c>
      <c r="Y63" s="8" t="e">
        <f>((L63-W63)/#REF!)-(X63*SIN(RADIANS(X63)))</f>
        <v>#REF!</v>
      </c>
      <c r="Z63" s="9" t="e">
        <f t="shared" si="8"/>
        <v>#REF!</v>
      </c>
      <c r="AA63" s="8" t="e">
        <f t="shared" si="9"/>
        <v>#REF!</v>
      </c>
      <c r="AB63" s="8" t="e">
        <f t="shared" si="10"/>
        <v>#REF!</v>
      </c>
      <c r="AF63" s="20"/>
    </row>
    <row r="64" spans="1:32" x14ac:dyDescent="0.3">
      <c r="A64" s="7">
        <v>-1.0777000000000001E-4</v>
      </c>
      <c r="B64" s="7">
        <v>-2.5068999999999997E-4</v>
      </c>
      <c r="C64" s="7">
        <v>-2.8525000000000002E-4</v>
      </c>
      <c r="E64" s="15">
        <v>19.5</v>
      </c>
      <c r="F64" s="7">
        <f t="shared" si="1"/>
        <v>1.0777000000000001E-4</v>
      </c>
      <c r="G64" s="7">
        <f t="shared" si="1"/>
        <v>2.5068999999999997E-4</v>
      </c>
      <c r="H64" s="7">
        <f t="shared" si="1"/>
        <v>2.8525000000000002E-4</v>
      </c>
      <c r="I64" s="7"/>
      <c r="J64" s="7"/>
      <c r="K64" s="7"/>
      <c r="L64" s="7"/>
      <c r="M64" s="8">
        <f t="shared" si="2"/>
        <v>2.6942500000000002E-5</v>
      </c>
      <c r="N64" s="8">
        <f t="shared" si="5"/>
        <v>3.8592288487696892E-4</v>
      </c>
      <c r="O64" s="8">
        <f t="shared" si="3"/>
        <v>5.5934275568168602E-5</v>
      </c>
      <c r="P64" s="8">
        <f t="shared" si="6"/>
        <v>8.0119947999222169E-4</v>
      </c>
      <c r="Q64" s="8">
        <f t="shared" si="4"/>
        <v>1.9108523339840265E-4</v>
      </c>
      <c r="R64" s="8">
        <f t="shared" si="7"/>
        <v>4.962423618522247E-3</v>
      </c>
      <c r="S64" s="8" t="e">
        <f>((I64-Q64)/#REF!)-(R64*SIN(RADIANS(R64)))</f>
        <v>#REF!</v>
      </c>
      <c r="T64" s="8" t="e">
        <f>(DEGREES(ATAN(S64/#REF!))+R64)/2</f>
        <v>#REF!</v>
      </c>
      <c r="U64" s="8" t="e">
        <f>((J64-S64)/#REF!)-(T64*SIN(RADIANS(T64)))</f>
        <v>#REF!</v>
      </c>
      <c r="V64" s="8" t="e">
        <f>(DEGREES(ATAN(U64/#REF!))+T64)/2</f>
        <v>#REF!</v>
      </c>
      <c r="W64" s="8" t="e">
        <f>((K64-U64)/#REF!)-(V64*SIN(RADIANS(V64)))</f>
        <v>#REF!</v>
      </c>
      <c r="X64" s="8" t="e">
        <f>(DEGREES(ATAN(W64/#REF!))+V64)/2</f>
        <v>#REF!</v>
      </c>
      <c r="Y64" s="8" t="e">
        <f>((L64-W64)/#REF!)-(X64*SIN(RADIANS(X64)))</f>
        <v>#REF!</v>
      </c>
      <c r="Z64" s="9" t="e">
        <f t="shared" si="8"/>
        <v>#REF!</v>
      </c>
      <c r="AA64" s="8" t="e">
        <f t="shared" si="9"/>
        <v>#REF!</v>
      </c>
      <c r="AB64" s="8" t="e">
        <f t="shared" si="10"/>
        <v>#REF!</v>
      </c>
      <c r="AF64" s="20"/>
    </row>
    <row r="65" spans="1:32" x14ac:dyDescent="0.3">
      <c r="A65" s="7">
        <v>6.3225568999999995E-5</v>
      </c>
      <c r="B65" s="7">
        <v>-3.3955404999999999E-6</v>
      </c>
      <c r="C65" s="7">
        <v>-3.2312077000000002E-5</v>
      </c>
      <c r="E65">
        <v>19.89</v>
      </c>
      <c r="F65" s="7">
        <f t="shared" si="1"/>
        <v>6.3225568999999995E-5</v>
      </c>
      <c r="G65" s="7">
        <f t="shared" si="1"/>
        <v>3.3955404999999999E-6</v>
      </c>
      <c r="H65" s="7">
        <f t="shared" si="1"/>
        <v>3.2312077000000002E-5</v>
      </c>
      <c r="I65" s="7"/>
      <c r="J65" s="7"/>
      <c r="K65" s="7"/>
      <c r="L65" s="7"/>
      <c r="M65" s="8">
        <f t="shared" si="2"/>
        <v>1.5806392249999999E-5</v>
      </c>
      <c r="N65" s="8">
        <f t="shared" si="5"/>
        <v>2.2640989131214478E-4</v>
      </c>
      <c r="O65" s="8">
        <f t="shared" si="3"/>
        <v>-3.1036076183878328E-6</v>
      </c>
      <c r="P65" s="8">
        <f t="shared" si="6"/>
        <v>-4.445590444955903E-5</v>
      </c>
      <c r="Q65" s="8">
        <f t="shared" si="4"/>
        <v>2.9513036021902282E-5</v>
      </c>
      <c r="R65" s="8">
        <f t="shared" si="7"/>
        <v>6.8234388291339894E-4</v>
      </c>
      <c r="S65" s="8" t="e">
        <f>((I65-Q65)/#REF!)-(R65*SIN(RADIANS(R65)))</f>
        <v>#REF!</v>
      </c>
      <c r="T65" s="8" t="e">
        <f>(DEGREES(ATAN(S65/#REF!))+R65)/2</f>
        <v>#REF!</v>
      </c>
      <c r="U65" s="8" t="e">
        <f>((J65-S65)/#REF!)-(T65*SIN(RADIANS(T65)))</f>
        <v>#REF!</v>
      </c>
      <c r="V65" s="8" t="e">
        <f>(DEGREES(ATAN(U65/#REF!))+T65)/2</f>
        <v>#REF!</v>
      </c>
      <c r="W65" s="8" t="e">
        <f>((K65-U65)/#REF!)-(V65*SIN(RADIANS(V65)))</f>
        <v>#REF!</v>
      </c>
      <c r="X65" s="8" t="e">
        <f>(DEGREES(ATAN(W65/#REF!))+V65)/2</f>
        <v>#REF!</v>
      </c>
      <c r="Y65" s="8" t="e">
        <f>((L65-W65)/#REF!)-(X65*SIN(RADIANS(X65)))</f>
        <v>#REF!</v>
      </c>
      <c r="Z65" s="9" t="e">
        <f t="shared" si="8"/>
        <v>#REF!</v>
      </c>
      <c r="AA65" s="8" t="e">
        <f t="shared" si="9"/>
        <v>#REF!</v>
      </c>
      <c r="AB65" s="8" t="e">
        <f t="shared" si="10"/>
        <v>#REF!</v>
      </c>
      <c r="AF65" s="20"/>
    </row>
    <row r="66" spans="1:32" x14ac:dyDescent="0.3">
      <c r="A66" s="7">
        <v>-3.9864126000000001E-5</v>
      </c>
      <c r="B66" s="7">
        <v>-1.5569E-4</v>
      </c>
      <c r="C66" s="7">
        <v>-1.8843000000000001E-4</v>
      </c>
      <c r="E66">
        <v>20.28</v>
      </c>
      <c r="F66" s="7">
        <f t="shared" si="1"/>
        <v>3.9864126000000001E-5</v>
      </c>
      <c r="G66" s="7">
        <f t="shared" si="1"/>
        <v>1.5569E-4</v>
      </c>
      <c r="H66" s="7">
        <f t="shared" si="1"/>
        <v>1.8843000000000001E-4</v>
      </c>
      <c r="I66" s="7"/>
      <c r="J66" s="7"/>
      <c r="K66" s="7"/>
      <c r="L66" s="7"/>
      <c r="M66" s="8">
        <f t="shared" si="2"/>
        <v>9.9660315000000003E-6</v>
      </c>
      <c r="N66" s="8">
        <f t="shared" si="5"/>
        <v>1.4275288586081288E-4</v>
      </c>
      <c r="O66" s="8">
        <f t="shared" si="3"/>
        <v>3.6430636455060701E-5</v>
      </c>
      <c r="P66" s="8">
        <f t="shared" si="6"/>
        <v>5.2183042844817574E-4</v>
      </c>
      <c r="Q66" s="8">
        <f t="shared" si="4"/>
        <v>1.2666138363379221E-4</v>
      </c>
      <c r="R66" s="8">
        <f t="shared" si="7"/>
        <v>3.2847329986211305E-3</v>
      </c>
      <c r="S66" s="8" t="e">
        <f>((I66-Q66)/#REF!)-(R66*SIN(RADIANS(R66)))</f>
        <v>#REF!</v>
      </c>
      <c r="T66" s="8" t="e">
        <f>(DEGREES(ATAN(S66/#REF!))+R66)/2</f>
        <v>#REF!</v>
      </c>
      <c r="U66" s="8" t="e">
        <f>((J66-S66)/#REF!)-(T66*SIN(RADIANS(T66)))</f>
        <v>#REF!</v>
      </c>
      <c r="V66" s="8" t="e">
        <f>(DEGREES(ATAN(U66/#REF!))+T66)/2</f>
        <v>#REF!</v>
      </c>
      <c r="W66" s="8" t="e">
        <f>((K66-U66)/#REF!)-(V66*SIN(RADIANS(V66)))</f>
        <v>#REF!</v>
      </c>
      <c r="X66" s="8" t="e">
        <f>(DEGREES(ATAN(W66/#REF!))+V66)/2</f>
        <v>#REF!</v>
      </c>
      <c r="Y66" s="8" t="e">
        <f>((L66-W66)/#REF!)-(X66*SIN(RADIANS(X66)))</f>
        <v>#REF!</v>
      </c>
      <c r="Z66" s="9" t="e">
        <f t="shared" si="8"/>
        <v>#REF!</v>
      </c>
      <c r="AA66" s="8" t="e">
        <f t="shared" si="9"/>
        <v>#REF!</v>
      </c>
      <c r="AB66" s="8" t="e">
        <f t="shared" si="10"/>
        <v>#REF!</v>
      </c>
      <c r="AF66" s="20"/>
    </row>
    <row r="67" spans="1:32" x14ac:dyDescent="0.3">
      <c r="A67" s="7">
        <v>-1.0105E-4</v>
      </c>
      <c r="B67" s="7">
        <v>-2.3839E-4</v>
      </c>
      <c r="C67" s="7">
        <v>-2.7275999999999998E-4</v>
      </c>
      <c r="E67">
        <v>20.67</v>
      </c>
      <c r="F67" s="7">
        <f t="shared" si="1"/>
        <v>1.0105E-4</v>
      </c>
      <c r="G67" s="7">
        <f t="shared" si="1"/>
        <v>2.3839E-4</v>
      </c>
      <c r="H67" s="7">
        <f t="shared" si="1"/>
        <v>2.7275999999999998E-4</v>
      </c>
      <c r="I67" s="7"/>
      <c r="J67" s="7"/>
      <c r="K67" s="7"/>
      <c r="L67" s="7"/>
      <c r="M67" s="8">
        <f t="shared" si="2"/>
        <v>2.5262500000000001E-5</v>
      </c>
      <c r="N67" s="8">
        <f t="shared" si="5"/>
        <v>3.6185865748249938E-4</v>
      </c>
      <c r="O67" s="8">
        <f t="shared" si="3"/>
        <v>5.3279589636416383E-5</v>
      </c>
      <c r="P67" s="8">
        <f t="shared" si="6"/>
        <v>7.6317390504377074E-4</v>
      </c>
      <c r="Q67" s="8">
        <f t="shared" si="4"/>
        <v>1.828901765715335E-4</v>
      </c>
      <c r="R67" s="8">
        <f t="shared" si="7"/>
        <v>4.7477682653618656E-3</v>
      </c>
      <c r="S67" s="8" t="e">
        <f>((I67-Q67)/#REF!)-(R67*SIN(RADIANS(R67)))</f>
        <v>#REF!</v>
      </c>
      <c r="T67" s="8" t="e">
        <f>(DEGREES(ATAN(S67/#REF!))+R67)/2</f>
        <v>#REF!</v>
      </c>
      <c r="U67" s="8" t="e">
        <f>((J67-S67)/#REF!)-(T67*SIN(RADIANS(T67)))</f>
        <v>#REF!</v>
      </c>
      <c r="V67" s="8" t="e">
        <f>(DEGREES(ATAN(U67/#REF!))+T67)/2</f>
        <v>#REF!</v>
      </c>
      <c r="W67" s="8" t="e">
        <f>((K67-U67)/#REF!)-(V67*SIN(RADIANS(V67)))</f>
        <v>#REF!</v>
      </c>
      <c r="X67" s="8" t="e">
        <f>(DEGREES(ATAN(W67/#REF!))+V67)/2</f>
        <v>#REF!</v>
      </c>
      <c r="Y67" s="8" t="e">
        <f>((L67-W67)/#REF!)-(X67*SIN(RADIANS(X67)))</f>
        <v>#REF!</v>
      </c>
      <c r="Z67" s="9" t="e">
        <f t="shared" si="8"/>
        <v>#REF!</v>
      </c>
      <c r="AA67" s="8" t="e">
        <f t="shared" si="9"/>
        <v>#REF!</v>
      </c>
      <c r="AB67" s="8" t="e">
        <f t="shared" si="10"/>
        <v>#REF!</v>
      </c>
      <c r="AF67" s="20"/>
    </row>
    <row r="68" spans="1:32" x14ac:dyDescent="0.3">
      <c r="A68" s="7">
        <v>-3.4453896999999997E-5</v>
      </c>
      <c r="B68" s="7">
        <v>-1.4725E-4</v>
      </c>
      <c r="C68" s="7">
        <v>-1.8007E-4</v>
      </c>
      <c r="E68">
        <v>21.06</v>
      </c>
      <c r="F68" s="7">
        <f t="shared" si="1"/>
        <v>3.4453896999999997E-5</v>
      </c>
      <c r="G68" s="7">
        <f t="shared" si="1"/>
        <v>1.4725E-4</v>
      </c>
      <c r="H68" s="7">
        <f t="shared" si="1"/>
        <v>1.8007E-4</v>
      </c>
      <c r="I68" s="7"/>
      <c r="J68" s="7"/>
      <c r="K68" s="7"/>
      <c r="L68" s="7"/>
      <c r="M68" s="8">
        <f t="shared" si="2"/>
        <v>8.6134742499999993E-6</v>
      </c>
      <c r="N68" s="8">
        <f t="shared" si="5"/>
        <v>1.2337893036721233E-4</v>
      </c>
      <c r="O68" s="8">
        <f t="shared" si="3"/>
        <v>3.4658865757190072E-5</v>
      </c>
      <c r="P68" s="8">
        <f t="shared" si="6"/>
        <v>4.9645168263694629E-4</v>
      </c>
      <c r="Q68" s="8">
        <f t="shared" si="4"/>
        <v>1.2117164358928599E-4</v>
      </c>
      <c r="R68" s="8">
        <f t="shared" si="7"/>
        <v>3.1409857374573645E-3</v>
      </c>
      <c r="S68" s="8" t="e">
        <f>((I68-Q68)/#REF!)-(R68*SIN(RADIANS(R68)))</f>
        <v>#REF!</v>
      </c>
      <c r="T68" s="8" t="e">
        <f>(DEGREES(ATAN(S68/#REF!))+R68)/2</f>
        <v>#REF!</v>
      </c>
      <c r="U68" s="8" t="e">
        <f>((J68-S68)/#REF!)-(T68*SIN(RADIANS(T68)))</f>
        <v>#REF!</v>
      </c>
      <c r="V68" s="8" t="e">
        <f>(DEGREES(ATAN(U68/#REF!))+T68)/2</f>
        <v>#REF!</v>
      </c>
      <c r="W68" s="8" t="e">
        <f>((K68-U68)/#REF!)-(V68*SIN(RADIANS(V68)))</f>
        <v>#REF!</v>
      </c>
      <c r="X68" s="8" t="e">
        <f>(DEGREES(ATAN(W68/#REF!))+V68)/2</f>
        <v>#REF!</v>
      </c>
      <c r="Y68" s="8" t="e">
        <f>((L68-W68)/#REF!)-(X68*SIN(RADIANS(X68)))</f>
        <v>#REF!</v>
      </c>
      <c r="Z68" s="9" t="e">
        <f t="shared" si="8"/>
        <v>#REF!</v>
      </c>
      <c r="AA68" s="8" t="e">
        <f t="shared" si="9"/>
        <v>#REF!</v>
      </c>
      <c r="AB68" s="8" t="e">
        <f t="shared" si="10"/>
        <v>#REF!</v>
      </c>
      <c r="AF68" s="20"/>
    </row>
    <row r="69" spans="1:32" x14ac:dyDescent="0.3">
      <c r="A69" s="7">
        <v>8.8530452999999993E-6</v>
      </c>
      <c r="B69" s="7">
        <v>-8.3554918999999994E-5</v>
      </c>
      <c r="C69" s="7">
        <v>-1.1471E-4</v>
      </c>
      <c r="E69">
        <v>21.45</v>
      </c>
      <c r="F69" s="7">
        <f t="shared" si="1"/>
        <v>8.8530452999999993E-6</v>
      </c>
      <c r="G69" s="7">
        <f t="shared" si="1"/>
        <v>8.3554918999999994E-5</v>
      </c>
      <c r="H69" s="7">
        <f t="shared" si="1"/>
        <v>1.1471E-4</v>
      </c>
      <c r="I69" s="7"/>
      <c r="J69" s="7"/>
      <c r="K69" s="7"/>
      <c r="L69" s="7"/>
      <c r="M69" s="8">
        <f t="shared" si="2"/>
        <v>2.2132613249999998E-6</v>
      </c>
      <c r="N69" s="8">
        <f t="shared" si="5"/>
        <v>3.1702633220504876E-5</v>
      </c>
      <c r="O69" s="8">
        <f t="shared" si="3"/>
        <v>2.0335396877196998E-5</v>
      </c>
      <c r="P69" s="8">
        <f t="shared" si="6"/>
        <v>2.9128310394421601E-4</v>
      </c>
      <c r="Q69" s="8">
        <f t="shared" si="4"/>
        <v>7.8644021762955317E-5</v>
      </c>
      <c r="R69" s="8">
        <f t="shared" si="7"/>
        <v>2.023129270514277E-3</v>
      </c>
      <c r="S69" s="8" t="e">
        <f>((I69-Q69)/#REF!)-(R69*SIN(RADIANS(R69)))</f>
        <v>#REF!</v>
      </c>
      <c r="T69" s="8" t="e">
        <f>(DEGREES(ATAN(S69/#REF!))+R69)/2</f>
        <v>#REF!</v>
      </c>
      <c r="U69" s="8" t="e">
        <f>((J69-S69)/#REF!)-(T69*SIN(RADIANS(T69)))</f>
        <v>#REF!</v>
      </c>
      <c r="V69" s="8" t="e">
        <f>(DEGREES(ATAN(U69/#REF!))+T69)/2</f>
        <v>#REF!</v>
      </c>
      <c r="W69" s="8" t="e">
        <f>((K69-U69)/#REF!)-(V69*SIN(RADIANS(V69)))</f>
        <v>#REF!</v>
      </c>
      <c r="X69" s="8" t="e">
        <f>(DEGREES(ATAN(W69/#REF!))+V69)/2</f>
        <v>#REF!</v>
      </c>
      <c r="Y69" s="8" t="e">
        <f>((L69-W69)/#REF!)-(X69*SIN(RADIANS(X69)))</f>
        <v>#REF!</v>
      </c>
      <c r="Z69" s="9" t="e">
        <f t="shared" si="8"/>
        <v>#REF!</v>
      </c>
      <c r="AA69" s="8" t="e">
        <f t="shared" si="9"/>
        <v>#REF!</v>
      </c>
      <c r="AB69" s="8" t="e">
        <f t="shared" si="10"/>
        <v>#REF!</v>
      </c>
      <c r="AF69" s="20"/>
    </row>
    <row r="70" spans="1:32" x14ac:dyDescent="0.3">
      <c r="A70" s="7">
        <v>-1.1791E-4</v>
      </c>
      <c r="B70" s="7">
        <v>-2.6432000000000002E-4</v>
      </c>
      <c r="C70" s="7">
        <v>-2.9978999999999997E-4</v>
      </c>
      <c r="E70">
        <v>21.84</v>
      </c>
      <c r="F70" s="7">
        <f t="shared" si="1"/>
        <v>1.1791E-4</v>
      </c>
      <c r="G70" s="7">
        <f t="shared" si="1"/>
        <v>2.6432000000000002E-4</v>
      </c>
      <c r="H70" s="7">
        <f t="shared" si="1"/>
        <v>2.9978999999999997E-4</v>
      </c>
      <c r="I70" s="7"/>
      <c r="J70" s="7"/>
      <c r="K70" s="7"/>
      <c r="L70" s="7"/>
      <c r="M70" s="8">
        <f t="shared" si="2"/>
        <v>2.94775E-5</v>
      </c>
      <c r="N70" s="8">
        <f t="shared" si="5"/>
        <v>4.2223408514157755E-4</v>
      </c>
      <c r="O70" s="8">
        <f t="shared" si="3"/>
        <v>5.8707513398688897E-5</v>
      </c>
      <c r="P70" s="8">
        <f t="shared" si="6"/>
        <v>8.4092318580277002E-4</v>
      </c>
      <c r="Q70" s="8">
        <f t="shared" si="4"/>
        <v>2.0088973004046124E-4</v>
      </c>
      <c r="R70" s="8">
        <f t="shared" si="7"/>
        <v>5.2163505809494073E-3</v>
      </c>
      <c r="S70" s="8" t="e">
        <f>((I70-Q70)/#REF!)-(R70*SIN(RADIANS(R70)))</f>
        <v>#REF!</v>
      </c>
      <c r="T70" s="8" t="e">
        <f>(DEGREES(ATAN(S70/#REF!))+R70)/2</f>
        <v>#REF!</v>
      </c>
      <c r="U70" s="8" t="e">
        <f>((J70-S70)/#REF!)-(T70*SIN(RADIANS(T70)))</f>
        <v>#REF!</v>
      </c>
      <c r="V70" s="8" t="e">
        <f>(DEGREES(ATAN(U70/#REF!))+T70)/2</f>
        <v>#REF!</v>
      </c>
      <c r="W70" s="8" t="e">
        <f>((K70-U70)/#REF!)-(V70*SIN(RADIANS(V70)))</f>
        <v>#REF!</v>
      </c>
      <c r="X70" s="8" t="e">
        <f>(DEGREES(ATAN(W70/#REF!))+V70)/2</f>
        <v>#REF!</v>
      </c>
      <c r="Y70" s="8" t="e">
        <f>((L70-W70)/#REF!)-(X70*SIN(RADIANS(X70)))</f>
        <v>#REF!</v>
      </c>
      <c r="Z70" s="9" t="e">
        <f t="shared" si="8"/>
        <v>#REF!</v>
      </c>
      <c r="AA70" s="8" t="e">
        <f t="shared" si="9"/>
        <v>#REF!</v>
      </c>
      <c r="AB70" s="8" t="e">
        <f t="shared" si="10"/>
        <v>#REF!</v>
      </c>
      <c r="AF70" s="20"/>
    </row>
    <row r="71" spans="1:32" x14ac:dyDescent="0.3">
      <c r="A71" s="7">
        <v>-1.1137E-4</v>
      </c>
      <c r="B71" s="7">
        <v>-2.5732000000000001E-4</v>
      </c>
      <c r="C71" s="7">
        <v>-2.9290000000000002E-4</v>
      </c>
      <c r="E71">
        <v>22.23</v>
      </c>
      <c r="F71" s="7">
        <f t="shared" si="1"/>
        <v>1.1137E-4</v>
      </c>
      <c r="G71" s="7">
        <f t="shared" si="1"/>
        <v>2.5732000000000001E-4</v>
      </c>
      <c r="H71" s="7">
        <f t="shared" si="1"/>
        <v>2.9290000000000002E-4</v>
      </c>
      <c r="I71" s="7"/>
      <c r="J71" s="7"/>
      <c r="K71" s="7"/>
      <c r="L71" s="7"/>
      <c r="M71" s="8">
        <f t="shared" si="2"/>
        <v>2.78425E-5</v>
      </c>
      <c r="N71" s="8">
        <f t="shared" si="5"/>
        <v>3.9881443526680772E-4</v>
      </c>
      <c r="O71" s="8">
        <f t="shared" si="3"/>
        <v>5.7366599002271591E-5</v>
      </c>
      <c r="P71" s="8">
        <f t="shared" si="6"/>
        <v>8.2171600190605269E-4</v>
      </c>
      <c r="Q71" s="8">
        <f t="shared" si="4"/>
        <v>1.9626604940168121E-4</v>
      </c>
      <c r="R71" s="8">
        <f t="shared" si="7"/>
        <v>5.0963647476828886E-3</v>
      </c>
      <c r="S71" s="8" t="e">
        <f>((I71-Q71)/#REF!)-(R71*SIN(RADIANS(R71)))</f>
        <v>#REF!</v>
      </c>
      <c r="T71" s="8" t="e">
        <f>(DEGREES(ATAN(S71/#REF!))+R71)/2</f>
        <v>#REF!</v>
      </c>
      <c r="U71" s="8" t="e">
        <f>((J71-S71)/#REF!)-(T71*SIN(RADIANS(T71)))</f>
        <v>#REF!</v>
      </c>
      <c r="V71" s="8" t="e">
        <f>(DEGREES(ATAN(U71/#REF!))+T71)/2</f>
        <v>#REF!</v>
      </c>
      <c r="W71" s="8" t="e">
        <f>((K71-U71)/#REF!)-(V71*SIN(RADIANS(V71)))</f>
        <v>#REF!</v>
      </c>
      <c r="X71" s="8" t="e">
        <f>(DEGREES(ATAN(W71/#REF!))+V71)/2</f>
        <v>#REF!</v>
      </c>
      <c r="Y71" s="8" t="e">
        <f>((L71-W71)/#REF!)-(X71*SIN(RADIANS(X71)))</f>
        <v>#REF!</v>
      </c>
      <c r="Z71" s="9" t="e">
        <f t="shared" si="8"/>
        <v>#REF!</v>
      </c>
      <c r="AA71" s="8" t="e">
        <f t="shared" si="9"/>
        <v>#REF!</v>
      </c>
      <c r="AB71" s="8" t="e">
        <f t="shared" si="10"/>
        <v>#REF!</v>
      </c>
      <c r="AF71" s="20"/>
    </row>
    <row r="72" spans="1:32" s="15" customFormat="1" x14ac:dyDescent="0.3">
      <c r="A72" s="12">
        <v>1.7947878000000001E-5</v>
      </c>
      <c r="B72" s="12">
        <v>-6.9945674999999995E-5</v>
      </c>
      <c r="C72" s="12">
        <v>-1.0108E-4</v>
      </c>
      <c r="E72">
        <v>22.62</v>
      </c>
      <c r="F72" s="7">
        <f t="shared" si="1"/>
        <v>1.7947878000000001E-5</v>
      </c>
      <c r="G72" s="7">
        <f t="shared" si="1"/>
        <v>6.9945674999999995E-5</v>
      </c>
      <c r="H72" s="7">
        <f t="shared" si="1"/>
        <v>1.0108E-4</v>
      </c>
      <c r="I72" s="12"/>
      <c r="J72" s="12"/>
      <c r="K72" s="12"/>
      <c r="L72" s="12"/>
      <c r="M72" s="13">
        <f t="shared" si="2"/>
        <v>4.4869695000000003E-6</v>
      </c>
      <c r="N72" s="13">
        <f t="shared" si="5"/>
        <v>6.4271103788454348E-5</v>
      </c>
      <c r="O72" s="13">
        <f t="shared" si="3"/>
        <v>1.6364604279379391E-5</v>
      </c>
      <c r="P72" s="13">
        <f t="shared" si="6"/>
        <v>2.3440568965123348E-4</v>
      </c>
      <c r="Q72" s="13">
        <f t="shared" si="4"/>
        <v>7.059520411142924E-5</v>
      </c>
      <c r="R72" s="13">
        <f t="shared" si="7"/>
        <v>1.8025391968186511E-3</v>
      </c>
      <c r="S72" s="13" t="e">
        <f>((I72-Q72)/#REF!)-(R72*SIN(RADIANS(R72)))</f>
        <v>#REF!</v>
      </c>
      <c r="T72" s="13" t="e">
        <f>(DEGREES(ATAN(S72/#REF!))+R72)/2</f>
        <v>#REF!</v>
      </c>
      <c r="U72" s="13" t="e">
        <f>((J72-S72)/#REF!)-(T72*SIN(RADIANS(T72)))</f>
        <v>#REF!</v>
      </c>
      <c r="V72" s="13" t="e">
        <f>(DEGREES(ATAN(U72/#REF!))+T72)/2</f>
        <v>#REF!</v>
      </c>
      <c r="W72" s="13" t="e">
        <f>((K72-U72)/#REF!)-(V72*SIN(RADIANS(V72)))</f>
        <v>#REF!</v>
      </c>
      <c r="X72" s="13" t="e">
        <f>(DEGREES(ATAN(W72/#REF!))+V72)/2</f>
        <v>#REF!</v>
      </c>
      <c r="Y72" s="13" t="e">
        <f>((L72-W72)/#REF!)-(X72*SIN(RADIANS(X72)))</f>
        <v>#REF!</v>
      </c>
      <c r="Z72" s="14" t="e">
        <f t="shared" si="8"/>
        <v>#REF!</v>
      </c>
      <c r="AA72" s="13" t="e">
        <f t="shared" si="9"/>
        <v>#REF!</v>
      </c>
      <c r="AB72" s="13" t="e">
        <f t="shared" si="10"/>
        <v>#REF!</v>
      </c>
      <c r="AF72" s="21"/>
    </row>
    <row r="73" spans="1:32" x14ac:dyDescent="0.3">
      <c r="A73" s="7">
        <v>-2.6155122999999999E-5</v>
      </c>
      <c r="B73" s="7">
        <v>-1.3583000000000001E-4</v>
      </c>
      <c r="C73" s="7">
        <v>-1.6886000000000001E-4</v>
      </c>
      <c r="E73">
        <v>23.01</v>
      </c>
      <c r="F73" s="7">
        <f t="shared" si="1"/>
        <v>2.6155122999999999E-5</v>
      </c>
      <c r="G73" s="7">
        <f t="shared" si="1"/>
        <v>1.3583000000000001E-4</v>
      </c>
      <c r="H73" s="7">
        <f t="shared" si="1"/>
        <v>1.6886000000000001E-4</v>
      </c>
      <c r="I73" s="7"/>
      <c r="J73" s="7"/>
      <c r="K73" s="7"/>
      <c r="L73" s="7"/>
      <c r="M73" s="8">
        <f t="shared" si="2"/>
        <v>6.5387807499999998E-6</v>
      </c>
      <c r="N73" s="8">
        <f t="shared" si="5"/>
        <v>9.3661135034013332E-5</v>
      </c>
      <c r="O73" s="8">
        <f t="shared" si="3"/>
        <v>3.2322651705093306E-5</v>
      </c>
      <c r="P73" s="8">
        <f t="shared" si="6"/>
        <v>4.6298788133321788E-4</v>
      </c>
      <c r="Q73" s="8">
        <f t="shared" si="4"/>
        <v>1.1377738233008109E-4</v>
      </c>
      <c r="R73" s="8">
        <f t="shared" si="7"/>
        <v>2.9477288540104844E-3</v>
      </c>
      <c r="S73" s="8" t="e">
        <f>((I73-Q73)/#REF!)-(R73*SIN(RADIANS(R73)))</f>
        <v>#REF!</v>
      </c>
      <c r="T73" s="8" t="e">
        <f>(DEGREES(ATAN(S73/#REF!))+R73)/2</f>
        <v>#REF!</v>
      </c>
      <c r="U73" s="8" t="e">
        <f>((J73-S73)/#REF!)-(T73*SIN(RADIANS(T73)))</f>
        <v>#REF!</v>
      </c>
      <c r="V73" s="8" t="e">
        <f>(DEGREES(ATAN(U73/#REF!))+T73)/2</f>
        <v>#REF!</v>
      </c>
      <c r="W73" s="8" t="e">
        <f>((K73-U73)/#REF!)-(V73*SIN(RADIANS(V73)))</f>
        <v>#REF!</v>
      </c>
      <c r="X73" s="8" t="e">
        <f>(DEGREES(ATAN(W73/#REF!))+V73)/2</f>
        <v>#REF!</v>
      </c>
      <c r="Y73" s="8" t="e">
        <f>((L73-W73)/#REF!)-(X73*SIN(RADIANS(X73)))</f>
        <v>#REF!</v>
      </c>
      <c r="Z73" s="9" t="e">
        <f t="shared" si="8"/>
        <v>#REF!</v>
      </c>
      <c r="AA73" s="8" t="e">
        <f t="shared" si="9"/>
        <v>#REF!</v>
      </c>
      <c r="AB73" s="8" t="e">
        <f t="shared" si="10"/>
        <v>#REF!</v>
      </c>
      <c r="AF73" s="20"/>
    </row>
    <row r="74" spans="1:32" x14ac:dyDescent="0.3">
      <c r="A74" s="7">
        <v>-1.0808E-4</v>
      </c>
      <c r="B74" s="7">
        <v>-2.5097999999999999E-4</v>
      </c>
      <c r="C74" s="7">
        <v>-2.8656999999999999E-4</v>
      </c>
      <c r="E74">
        <v>23.4</v>
      </c>
      <c r="F74" s="7">
        <f t="shared" si="1"/>
        <v>1.0808E-4</v>
      </c>
      <c r="G74" s="7">
        <f t="shared" si="1"/>
        <v>2.5097999999999999E-4</v>
      </c>
      <c r="H74" s="7">
        <f t="shared" si="1"/>
        <v>2.8656999999999999E-4</v>
      </c>
      <c r="I74" s="7"/>
      <c r="J74" s="7"/>
      <c r="K74" s="7"/>
      <c r="L74" s="7"/>
      <c r="M74" s="8">
        <f t="shared" si="2"/>
        <v>2.7019999999999999E-5</v>
      </c>
      <c r="N74" s="8">
        <f t="shared" si="5"/>
        <v>3.8703299060498432E-4</v>
      </c>
      <c r="O74" s="8">
        <f t="shared" si="3"/>
        <v>5.598738559214852E-5</v>
      </c>
      <c r="P74" s="8">
        <f t="shared" si="6"/>
        <v>8.0196022504804476E-4</v>
      </c>
      <c r="Q74" s="8">
        <f t="shared" si="4"/>
        <v>1.9214095375912345E-4</v>
      </c>
      <c r="R74" s="8">
        <f t="shared" si="7"/>
        <v>4.9880074574972675E-3</v>
      </c>
      <c r="S74" s="8" t="e">
        <f>((I74-Q74)/#REF!)-(R74*SIN(RADIANS(R74)))</f>
        <v>#REF!</v>
      </c>
      <c r="T74" s="8" t="e">
        <f>(DEGREES(ATAN(S74/#REF!))+R74)/2</f>
        <v>#REF!</v>
      </c>
      <c r="U74" s="8" t="e">
        <f>((J74-S74)/#REF!)-(T74*SIN(RADIANS(T74)))</f>
        <v>#REF!</v>
      </c>
      <c r="V74" s="8" t="e">
        <f>(DEGREES(ATAN(U74/#REF!))+T74)/2</f>
        <v>#REF!</v>
      </c>
      <c r="W74" s="8" t="e">
        <f>((K74-U74)/#REF!)-(V74*SIN(RADIANS(V74)))</f>
        <v>#REF!</v>
      </c>
      <c r="X74" s="8" t="e">
        <f>(DEGREES(ATAN(W74/#REF!))+V74)/2</f>
        <v>#REF!</v>
      </c>
      <c r="Y74" s="8" t="e">
        <f>((L74-W74)/#REF!)-(X74*SIN(RADIANS(X74)))</f>
        <v>#REF!</v>
      </c>
      <c r="Z74" s="9" t="e">
        <f t="shared" si="8"/>
        <v>#REF!</v>
      </c>
      <c r="AA74" s="8" t="e">
        <f t="shared" si="9"/>
        <v>#REF!</v>
      </c>
      <c r="AB74" s="8" t="e">
        <f t="shared" si="10"/>
        <v>#REF!</v>
      </c>
      <c r="AF74" s="20"/>
    </row>
    <row r="75" spans="1:32" x14ac:dyDescent="0.3">
      <c r="A75" s="7">
        <v>-5.8585524999999998E-5</v>
      </c>
      <c r="B75" s="7">
        <v>-1.8128999999999999E-4</v>
      </c>
      <c r="C75" s="7">
        <v>-2.1545000000000001E-4</v>
      </c>
      <c r="E75">
        <v>23.79</v>
      </c>
      <c r="F75" s="7">
        <f t="shared" si="1"/>
        <v>5.8585524999999998E-5</v>
      </c>
      <c r="G75" s="7">
        <f t="shared" si="1"/>
        <v>1.8128999999999999E-4</v>
      </c>
      <c r="H75" s="7">
        <f t="shared" si="1"/>
        <v>2.1545000000000001E-4</v>
      </c>
      <c r="I75" s="7"/>
      <c r="J75" s="7"/>
      <c r="K75" s="7"/>
      <c r="L75" s="7"/>
      <c r="M75" s="8">
        <f t="shared" si="2"/>
        <v>1.464638125E-5</v>
      </c>
      <c r="N75" s="8">
        <f t="shared" si="5"/>
        <v>2.0979395769019817E-4</v>
      </c>
      <c r="O75" s="8">
        <f t="shared" si="3"/>
        <v>4.1660136506927938E-5</v>
      </c>
      <c r="P75" s="8">
        <f t="shared" si="6"/>
        <v>5.9673749892488704E-4</v>
      </c>
      <c r="Q75" s="8">
        <f t="shared" si="4"/>
        <v>1.4481867120281111E-4</v>
      </c>
      <c r="R75" s="8">
        <f t="shared" si="7"/>
        <v>3.7556598387673158E-3</v>
      </c>
      <c r="S75" s="8" t="e">
        <f>((I75-Q75)/#REF!)-(R75*SIN(RADIANS(R75)))</f>
        <v>#REF!</v>
      </c>
      <c r="T75" s="8" t="e">
        <f>(DEGREES(ATAN(S75/#REF!))+R75)/2</f>
        <v>#REF!</v>
      </c>
      <c r="U75" s="8" t="e">
        <f>((J75-S75)/#REF!)-(T75*SIN(RADIANS(T75)))</f>
        <v>#REF!</v>
      </c>
      <c r="V75" s="8" t="e">
        <f>(DEGREES(ATAN(U75/#REF!))+T75)/2</f>
        <v>#REF!</v>
      </c>
      <c r="W75" s="8" t="e">
        <f>((K75-U75)/#REF!)-(V75*SIN(RADIANS(V75)))</f>
        <v>#REF!</v>
      </c>
      <c r="X75" s="8" t="e">
        <f>(DEGREES(ATAN(W75/#REF!))+V75)/2</f>
        <v>#REF!</v>
      </c>
      <c r="Y75" s="8" t="e">
        <f>((L75-W75)/#REF!)-(X75*SIN(RADIANS(X75)))</f>
        <v>#REF!</v>
      </c>
      <c r="Z75" s="9" t="e">
        <f t="shared" si="8"/>
        <v>#REF!</v>
      </c>
      <c r="AA75" s="8" t="e">
        <f t="shared" si="9"/>
        <v>#REF!</v>
      </c>
      <c r="AB75" s="8" t="e">
        <f t="shared" si="10"/>
        <v>#REF!</v>
      </c>
      <c r="AF75" s="20"/>
    </row>
    <row r="76" spans="1:32" x14ac:dyDescent="0.3">
      <c r="A76" s="7">
        <v>-4.5713878999999999E-5</v>
      </c>
      <c r="B76" s="7">
        <v>-1.6222E-4</v>
      </c>
      <c r="C76" s="7">
        <v>-1.9603000000000001E-4</v>
      </c>
      <c r="E76">
        <v>24.18</v>
      </c>
      <c r="F76" s="7">
        <f t="shared" si="1"/>
        <v>4.5713878999999999E-5</v>
      </c>
      <c r="G76" s="7">
        <f t="shared" si="1"/>
        <v>1.6222E-4</v>
      </c>
      <c r="H76" s="7">
        <f t="shared" si="1"/>
        <v>1.9603000000000001E-4</v>
      </c>
      <c r="I76" s="7"/>
      <c r="J76" s="7"/>
      <c r="K76" s="7"/>
      <c r="L76" s="7"/>
      <c r="M76" s="8">
        <f t="shared" si="2"/>
        <v>1.142846975E-5</v>
      </c>
      <c r="N76" s="8">
        <f t="shared" si="5"/>
        <v>1.6370077074153732E-4</v>
      </c>
      <c r="O76" s="8">
        <f t="shared" si="3"/>
        <v>3.769741485017338E-5</v>
      </c>
      <c r="P76" s="8">
        <f t="shared" si="6"/>
        <v>5.3997569235119574E-4</v>
      </c>
      <c r="Q76" s="8">
        <f t="shared" si="4"/>
        <v>1.3193873203626826E-4</v>
      </c>
      <c r="R76" s="8">
        <f t="shared" si="7"/>
        <v>3.419793041810542E-3</v>
      </c>
      <c r="S76" s="8" t="e">
        <f>((I76-Q76)/#REF!)-(R76*SIN(RADIANS(R76)))</f>
        <v>#REF!</v>
      </c>
      <c r="T76" s="8" t="e">
        <f>(DEGREES(ATAN(S76/#REF!))+R76)/2</f>
        <v>#REF!</v>
      </c>
      <c r="U76" s="8" t="e">
        <f>((J76-S76)/#REF!)-(T76*SIN(RADIANS(T76)))</f>
        <v>#REF!</v>
      </c>
      <c r="V76" s="8" t="e">
        <f>(DEGREES(ATAN(U76/#REF!))+T76)/2</f>
        <v>#REF!</v>
      </c>
      <c r="W76" s="8" t="e">
        <f>((K76-U76)/#REF!)-(V76*SIN(RADIANS(V76)))</f>
        <v>#REF!</v>
      </c>
      <c r="X76" s="8" t="e">
        <f>(DEGREES(ATAN(W76/#REF!))+V76)/2</f>
        <v>#REF!</v>
      </c>
      <c r="Y76" s="8" t="e">
        <f>((L76-W76)/#REF!)-(X76*SIN(RADIANS(X76)))</f>
        <v>#REF!</v>
      </c>
      <c r="Z76" s="9" t="e">
        <f t="shared" si="8"/>
        <v>#REF!</v>
      </c>
      <c r="AA76" s="8" t="e">
        <f t="shared" si="9"/>
        <v>#REF!</v>
      </c>
      <c r="AB76" s="8" t="e">
        <f t="shared" si="10"/>
        <v>#REF!</v>
      </c>
      <c r="AF76" s="20"/>
    </row>
    <row r="77" spans="1:32" x14ac:dyDescent="0.3">
      <c r="A77" s="7">
        <v>-4.7047130999999997E-5</v>
      </c>
      <c r="B77" s="7">
        <v>-1.6590999999999999E-4</v>
      </c>
      <c r="C77" s="7">
        <v>-2.0001E-4</v>
      </c>
      <c r="E77">
        <v>24.57</v>
      </c>
      <c r="F77" s="7">
        <f t="shared" si="1"/>
        <v>4.7047130999999997E-5</v>
      </c>
      <c r="G77" s="7">
        <f t="shared" si="1"/>
        <v>1.6590999999999999E-4</v>
      </c>
      <c r="H77" s="7">
        <f t="shared" si="1"/>
        <v>2.0001E-4</v>
      </c>
      <c r="I77" s="7"/>
      <c r="J77" s="7"/>
      <c r="K77" s="7"/>
      <c r="L77" s="7"/>
      <c r="M77" s="8">
        <f t="shared" si="2"/>
        <v>1.1761782749999999E-5</v>
      </c>
      <c r="N77" s="8">
        <f t="shared" si="5"/>
        <v>1.684751277807082E-4</v>
      </c>
      <c r="O77" s="8">
        <f t="shared" si="3"/>
        <v>3.8536558920537069E-5</v>
      </c>
      <c r="P77" s="8">
        <f t="shared" si="6"/>
        <v>5.5199554575892135E-4</v>
      </c>
      <c r="Q77" s="8">
        <f t="shared" si="4"/>
        <v>1.3455588289733452E-4</v>
      </c>
      <c r="R77" s="8">
        <f t="shared" si="7"/>
        <v>3.4882828421974044E-3</v>
      </c>
      <c r="S77" s="8" t="e">
        <f>((I77-Q77)/#REF!)-(R77*SIN(RADIANS(R77)))</f>
        <v>#REF!</v>
      </c>
      <c r="T77" s="8" t="e">
        <f>(DEGREES(ATAN(S77/#REF!))+R77)/2</f>
        <v>#REF!</v>
      </c>
      <c r="U77" s="8" t="e">
        <f>((J77-S77)/#REF!)-(T77*SIN(RADIANS(T77)))</f>
        <v>#REF!</v>
      </c>
      <c r="V77" s="8" t="e">
        <f>(DEGREES(ATAN(U77/#REF!))+T77)/2</f>
        <v>#REF!</v>
      </c>
      <c r="W77" s="8" t="e">
        <f>((K77-U77)/#REF!)-(V77*SIN(RADIANS(V77)))</f>
        <v>#REF!</v>
      </c>
      <c r="X77" s="8" t="e">
        <f>(DEGREES(ATAN(W77/#REF!))+V77)/2</f>
        <v>#REF!</v>
      </c>
      <c r="Y77" s="8" t="e">
        <f>((L77-W77)/#REF!)-(X77*SIN(RADIANS(X77)))</f>
        <v>#REF!</v>
      </c>
      <c r="Z77" s="9" t="e">
        <f t="shared" si="8"/>
        <v>#REF!</v>
      </c>
      <c r="AA77" s="8" t="e">
        <f t="shared" si="9"/>
        <v>#REF!</v>
      </c>
      <c r="AB77" s="8" t="e">
        <f t="shared" si="10"/>
        <v>#REF!</v>
      </c>
      <c r="AF77" s="20"/>
    </row>
    <row r="78" spans="1:32" ht="14.55" customHeight="1" x14ac:dyDescent="0.3">
      <c r="A78" s="7">
        <v>2.3711415999999998E-5</v>
      </c>
      <c r="B78" s="7">
        <v>-6.4145485000000003E-5</v>
      </c>
      <c r="C78" s="7">
        <v>-9.5955193999999996E-5</v>
      </c>
      <c r="E78">
        <v>24.96</v>
      </c>
      <c r="F78" s="7">
        <f t="shared" si="1"/>
        <v>2.3711415999999998E-5</v>
      </c>
      <c r="G78" s="7">
        <f t="shared" si="1"/>
        <v>6.4145485000000003E-5</v>
      </c>
      <c r="H78" s="7">
        <f t="shared" si="1"/>
        <v>9.5955193999999996E-5</v>
      </c>
      <c r="I78" s="7"/>
      <c r="J78" s="7"/>
      <c r="K78" s="7"/>
      <c r="L78" s="7"/>
      <c r="M78" s="8">
        <f t="shared" si="2"/>
        <v>5.9278539999999996E-6</v>
      </c>
      <c r="N78" s="8">
        <f t="shared" si="5"/>
        <v>8.4910253942373611E-5</v>
      </c>
      <c r="O78" s="8">
        <f t="shared" si="3"/>
        <v>1.4554281916102882E-5</v>
      </c>
      <c r="P78" s="8">
        <f t="shared" si="6"/>
        <v>2.0847473190814799E-4</v>
      </c>
      <c r="Q78" s="8">
        <f t="shared" si="4"/>
        <v>6.7833334853242491E-5</v>
      </c>
      <c r="R78" s="8">
        <f t="shared" si="7"/>
        <v>1.7236389464743954E-3</v>
      </c>
      <c r="S78" s="8" t="e">
        <f>((I78-Q78)/#REF!)-(R78*SIN(RADIANS(R78)))</f>
        <v>#REF!</v>
      </c>
      <c r="T78" s="8" t="e">
        <f>(DEGREES(ATAN(S78/#REF!))+R78)/2</f>
        <v>#REF!</v>
      </c>
      <c r="U78" s="8" t="e">
        <f>((J78-S78)/#REF!)-(T78*SIN(RADIANS(T78)))</f>
        <v>#REF!</v>
      </c>
      <c r="V78" s="8" t="e">
        <f>(DEGREES(ATAN(U78/#REF!))+T78)/2</f>
        <v>#REF!</v>
      </c>
      <c r="W78" s="8" t="e">
        <f>((K78-U78)/#REF!)-(V78*SIN(RADIANS(V78)))</f>
        <v>#REF!</v>
      </c>
      <c r="X78" s="8" t="e">
        <f>(DEGREES(ATAN(W78/#REF!))+V78)/2</f>
        <v>#REF!</v>
      </c>
      <c r="Y78" s="8" t="e">
        <f>((L78-W78)/#REF!)-(X78*SIN(RADIANS(X78)))</f>
        <v>#REF!</v>
      </c>
      <c r="Z78" s="9" t="e">
        <f t="shared" si="8"/>
        <v>#REF!</v>
      </c>
      <c r="AA78" s="8" t="e">
        <f t="shared" si="9"/>
        <v>#REF!</v>
      </c>
      <c r="AB78" s="8" t="e">
        <f t="shared" si="10"/>
        <v>#REF!</v>
      </c>
      <c r="AC78" s="10"/>
      <c r="AF78" s="20"/>
    </row>
    <row r="79" spans="1:32" ht="14.55" customHeight="1" x14ac:dyDescent="0.3">
      <c r="A79" s="7">
        <v>-1.165745E-5</v>
      </c>
      <c r="B79" s="7">
        <v>-1.1471E-4</v>
      </c>
      <c r="C79" s="7">
        <v>-1.4783999999999999E-4</v>
      </c>
      <c r="E79">
        <v>25.35</v>
      </c>
      <c r="F79" s="7">
        <f t="shared" ref="F79:H114" si="11">ABS(A79)</f>
        <v>1.165745E-5</v>
      </c>
      <c r="G79" s="7">
        <f t="shared" si="11"/>
        <v>1.1471E-4</v>
      </c>
      <c r="H79" s="7">
        <f t="shared" si="11"/>
        <v>1.4783999999999999E-4</v>
      </c>
      <c r="I79" s="7"/>
      <c r="J79" s="7"/>
      <c r="K79" s="7"/>
      <c r="L79" s="7"/>
      <c r="M79" s="8">
        <f t="shared" ref="M79:M114" si="12">F79/$G$7</f>
        <v>2.9143624999999999E-6</v>
      </c>
      <c r="N79" s="8">
        <f t="shared" si="5"/>
        <v>4.1745167805291453E-5</v>
      </c>
      <c r="O79" s="8">
        <f t="shared" ref="O79:O114" si="13">((G79-M79)/$G$8)-(N79*SIN(RADIANS(N79)))</f>
        <v>2.7948878959862099E-5</v>
      </c>
      <c r="P79" s="8">
        <f t="shared" si="6"/>
        <v>4.0033820162400609E-4</v>
      </c>
      <c r="Q79" s="8">
        <f t="shared" ref="Q79:Q114" si="14">((H79-O79)/$G$9)-(P79*SIN(RADIANS(P79)))</f>
        <v>9.9906470282463324E-5</v>
      </c>
      <c r="R79" s="8">
        <f t="shared" si="7"/>
        <v>2.58526038414892E-3</v>
      </c>
      <c r="S79" s="8" t="e">
        <f>((I79-Q79)/#REF!)-(R79*SIN(RADIANS(R79)))</f>
        <v>#REF!</v>
      </c>
      <c r="T79" s="8" t="e">
        <f>(DEGREES(ATAN(S79/#REF!))+R79)/2</f>
        <v>#REF!</v>
      </c>
      <c r="U79" s="8" t="e">
        <f>((J79-S79)/#REF!)-(T79*SIN(RADIANS(T79)))</f>
        <v>#REF!</v>
      </c>
      <c r="V79" s="8" t="e">
        <f>(DEGREES(ATAN(U79/#REF!))+T79)/2</f>
        <v>#REF!</v>
      </c>
      <c r="W79" s="8" t="e">
        <f>((K79-U79)/#REF!)-(V79*SIN(RADIANS(V79)))</f>
        <v>#REF!</v>
      </c>
      <c r="X79" s="8" t="e">
        <f>(DEGREES(ATAN(W79/#REF!))+V79)/2</f>
        <v>#REF!</v>
      </c>
      <c r="Y79" s="8" t="e">
        <f>((L79-W79)/#REF!)-(X79*SIN(RADIANS(X79)))</f>
        <v>#REF!</v>
      </c>
      <c r="Z79" s="9" t="e">
        <f t="shared" si="8"/>
        <v>#REF!</v>
      </c>
      <c r="AA79" s="8" t="e">
        <f t="shared" si="9"/>
        <v>#REF!</v>
      </c>
      <c r="AB79" s="8" t="e">
        <f t="shared" si="10"/>
        <v>#REF!</v>
      </c>
      <c r="AC79" s="16"/>
      <c r="AF79" s="20"/>
    </row>
    <row r="80" spans="1:32" ht="14.55" customHeight="1" x14ac:dyDescent="0.3">
      <c r="A80" s="7">
        <v>-1.052337E-6</v>
      </c>
      <c r="B80" s="7">
        <v>-1.0135E-4</v>
      </c>
      <c r="C80" s="7">
        <v>-1.3439999999999999E-4</v>
      </c>
      <c r="E80">
        <v>25.74</v>
      </c>
      <c r="F80" s="7">
        <f t="shared" si="11"/>
        <v>1.052337E-6</v>
      </c>
      <c r="G80" s="7">
        <f t="shared" si="11"/>
        <v>1.0135E-4</v>
      </c>
      <c r="H80" s="7">
        <f t="shared" si="11"/>
        <v>1.3439999999999999E-4</v>
      </c>
      <c r="I80" s="7"/>
      <c r="J80" s="7"/>
      <c r="K80" s="7"/>
      <c r="L80" s="7"/>
      <c r="M80" s="8">
        <f t="shared" si="12"/>
        <v>2.6308425000000001E-7</v>
      </c>
      <c r="N80" s="8">
        <f t="shared" ref="N80:N114" si="15">DEGREES(ATAN(M80/$G$7))</f>
        <v>3.7684042953411516E-6</v>
      </c>
      <c r="O80" s="8">
        <f t="shared" si="13"/>
        <v>2.5271728689648046E-5</v>
      </c>
      <c r="P80" s="8">
        <f t="shared" ref="P80:P114" si="16">DEGREES(ATAN(O80/$G$8))</f>
        <v>3.6199084872431139E-4</v>
      </c>
      <c r="Q80" s="8">
        <f t="shared" si="14"/>
        <v>9.0937939058330784E-5</v>
      </c>
      <c r="R80" s="8">
        <f t="shared" ref="R80:R114" si="17">(DEGREES(ATAN(Q80/$G$9))+P80)/2</f>
        <v>2.3519787975647098E-3</v>
      </c>
      <c r="S80" s="8" t="e">
        <f>((I80-Q80)/#REF!)-(R80*SIN(RADIANS(R80)))</f>
        <v>#REF!</v>
      </c>
      <c r="T80" s="8" t="e">
        <f>(DEGREES(ATAN(S80/#REF!))+R80)/2</f>
        <v>#REF!</v>
      </c>
      <c r="U80" s="8" t="e">
        <f>((J80-S80)/#REF!)-(T80*SIN(RADIANS(T80)))</f>
        <v>#REF!</v>
      </c>
      <c r="V80" s="8" t="e">
        <f>(DEGREES(ATAN(U80/#REF!))+T80)/2</f>
        <v>#REF!</v>
      </c>
      <c r="W80" s="8" t="e">
        <f>((K80-U80)/#REF!)-(V80*SIN(RADIANS(V80)))</f>
        <v>#REF!</v>
      </c>
      <c r="X80" s="8" t="e">
        <f>(DEGREES(ATAN(W80/#REF!))+V80)/2</f>
        <v>#REF!</v>
      </c>
      <c r="Y80" s="8" t="e">
        <f>((L80-W80)/#REF!)-(X80*SIN(RADIANS(X80)))</f>
        <v>#REF!</v>
      </c>
      <c r="Z80" s="9" t="e">
        <f t="shared" ref="Z80:Z114" si="18">MAX(M80,O80,Q80,S80,U80,W80,Y80)</f>
        <v>#REF!</v>
      </c>
      <c r="AA80" s="8" t="e">
        <f t="shared" ref="AA80:AA114" si="19">ABS(MIN(M80,O80,Q80,S80,U80,W80,Y80))</f>
        <v>#REF!</v>
      </c>
      <c r="AB80" s="8" t="e">
        <f t="shared" ref="AB80:AB114" si="20">MAX(Z80:AA80)*100</f>
        <v>#REF!</v>
      </c>
      <c r="AC80" s="16"/>
      <c r="AF80" s="20"/>
    </row>
    <row r="81" spans="1:32" x14ac:dyDescent="0.3">
      <c r="A81" s="7">
        <v>-6.8220398999999999E-5</v>
      </c>
      <c r="B81" s="7">
        <v>-1.9231000000000001E-4</v>
      </c>
      <c r="C81" s="7">
        <v>-2.2722000000000001E-4</v>
      </c>
      <c r="E81">
        <v>26.13</v>
      </c>
      <c r="F81" s="7">
        <f t="shared" si="11"/>
        <v>6.8220398999999999E-5</v>
      </c>
      <c r="G81" s="7">
        <f t="shared" si="11"/>
        <v>1.9231000000000001E-4</v>
      </c>
      <c r="H81" s="7">
        <f t="shared" si="11"/>
        <v>2.2722000000000001E-4</v>
      </c>
      <c r="I81" s="7"/>
      <c r="J81" s="7"/>
      <c r="K81" s="7"/>
      <c r="L81" s="7"/>
      <c r="M81" s="8">
        <f t="shared" si="12"/>
        <v>1.705509975E-5</v>
      </c>
      <c r="N81" s="8">
        <f t="shared" si="15"/>
        <v>2.4429630871092593E-4</v>
      </c>
      <c r="O81" s="8">
        <f t="shared" si="13"/>
        <v>4.3812683438021603E-5</v>
      </c>
      <c r="P81" s="8">
        <f t="shared" si="16"/>
        <v>6.2757046251024292E-4</v>
      </c>
      <c r="Q81" s="8">
        <f t="shared" si="14"/>
        <v>1.5283255658181361E-4</v>
      </c>
      <c r="R81" s="8">
        <f t="shared" si="17"/>
        <v>3.9623937383325902E-3</v>
      </c>
      <c r="S81" s="8" t="e">
        <f>((I81-Q81)/#REF!)-(R81*SIN(RADIANS(R81)))</f>
        <v>#REF!</v>
      </c>
      <c r="T81" s="8" t="e">
        <f>(DEGREES(ATAN(S81/#REF!))+R81)/2</f>
        <v>#REF!</v>
      </c>
      <c r="U81" s="8" t="e">
        <f>((J81-S81)/#REF!)-(T81*SIN(RADIANS(T81)))</f>
        <v>#REF!</v>
      </c>
      <c r="V81" s="8" t="e">
        <f>(DEGREES(ATAN(U81/#REF!))+T81)/2</f>
        <v>#REF!</v>
      </c>
      <c r="W81" s="8" t="e">
        <f>((K81-U81)/#REF!)-(V81*SIN(RADIANS(V81)))</f>
        <v>#REF!</v>
      </c>
      <c r="X81" s="8" t="e">
        <f>(DEGREES(ATAN(W81/#REF!))+V81)/2</f>
        <v>#REF!</v>
      </c>
      <c r="Y81" s="8" t="e">
        <f>((L81-W81)/#REF!)-(X81*SIN(RADIANS(X81)))</f>
        <v>#REF!</v>
      </c>
      <c r="Z81" s="9" t="e">
        <f t="shared" si="18"/>
        <v>#REF!</v>
      </c>
      <c r="AA81" s="8" t="e">
        <f t="shared" si="19"/>
        <v>#REF!</v>
      </c>
      <c r="AB81" s="8" t="e">
        <f t="shared" si="20"/>
        <v>#REF!</v>
      </c>
      <c r="AF81" s="20"/>
    </row>
    <row r="82" spans="1:32" x14ac:dyDescent="0.3">
      <c r="A82" s="7">
        <v>-1.9181999999999999E-4</v>
      </c>
      <c r="B82" s="7">
        <v>-3.7357999999999998E-4</v>
      </c>
      <c r="C82" s="7">
        <v>-4.1309000000000002E-4</v>
      </c>
      <c r="E82">
        <v>26.52</v>
      </c>
      <c r="F82" s="7">
        <f t="shared" si="11"/>
        <v>1.9181999999999999E-4</v>
      </c>
      <c r="G82" s="7">
        <f t="shared" si="11"/>
        <v>3.7357999999999998E-4</v>
      </c>
      <c r="H82" s="7">
        <f t="shared" si="11"/>
        <v>4.1309000000000002E-4</v>
      </c>
      <c r="I82" s="7"/>
      <c r="J82" s="7"/>
      <c r="K82" s="7"/>
      <c r="L82" s="7"/>
      <c r="M82" s="8">
        <f t="shared" si="12"/>
        <v>4.7954999999999997E-5</v>
      </c>
      <c r="N82" s="8">
        <f t="shared" si="15"/>
        <v>6.8690477660455606E-4</v>
      </c>
      <c r="O82" s="8">
        <f t="shared" si="13"/>
        <v>8.1398014870360066E-5</v>
      </c>
      <c r="P82" s="8">
        <f t="shared" si="16"/>
        <v>1.1659406780427472E-3</v>
      </c>
      <c r="Q82" s="8">
        <f t="shared" si="14"/>
        <v>2.7638626129387601E-4</v>
      </c>
      <c r="R82" s="8">
        <f t="shared" si="17"/>
        <v>7.1812061754878819E-3</v>
      </c>
      <c r="S82" s="8" t="e">
        <f>((I82-Q82)/#REF!)-(R82*SIN(RADIANS(R82)))</f>
        <v>#REF!</v>
      </c>
      <c r="T82" s="8" t="e">
        <f>(DEGREES(ATAN(S82/#REF!))+R82)/2</f>
        <v>#REF!</v>
      </c>
      <c r="U82" s="8" t="e">
        <f>((J82-S82)/#REF!)-(T82*SIN(RADIANS(T82)))</f>
        <v>#REF!</v>
      </c>
      <c r="V82" s="8" t="e">
        <f>(DEGREES(ATAN(U82/#REF!))+T82)/2</f>
        <v>#REF!</v>
      </c>
      <c r="W82" s="8" t="e">
        <f>((K82-U82)/#REF!)-(V82*SIN(RADIANS(V82)))</f>
        <v>#REF!</v>
      </c>
      <c r="X82" s="8" t="e">
        <f>(DEGREES(ATAN(W82/#REF!))+V82)/2</f>
        <v>#REF!</v>
      </c>
      <c r="Y82" s="8" t="e">
        <f>((L82-W82)/#REF!)-(X82*SIN(RADIANS(X82)))</f>
        <v>#REF!</v>
      </c>
      <c r="Z82" s="9" t="e">
        <f t="shared" si="18"/>
        <v>#REF!</v>
      </c>
      <c r="AA82" s="8" t="e">
        <f t="shared" si="19"/>
        <v>#REF!</v>
      </c>
      <c r="AB82" s="8" t="e">
        <f t="shared" si="20"/>
        <v>#REF!</v>
      </c>
      <c r="AF82" s="20"/>
    </row>
    <row r="83" spans="1:32" x14ac:dyDescent="0.3">
      <c r="A83" s="7">
        <v>9.3488585999999993E-6</v>
      </c>
      <c r="B83" s="7">
        <v>-8.5684174999999994E-5</v>
      </c>
      <c r="C83" s="7">
        <v>-1.1892000000000001E-4</v>
      </c>
      <c r="E83">
        <v>26.91</v>
      </c>
      <c r="F83" s="7">
        <f t="shared" si="11"/>
        <v>9.3488585999999993E-6</v>
      </c>
      <c r="G83" s="7">
        <f t="shared" si="11"/>
        <v>8.5684174999999994E-5</v>
      </c>
      <c r="H83" s="7">
        <f t="shared" si="11"/>
        <v>1.1892000000000001E-4</v>
      </c>
      <c r="I83" s="7"/>
      <c r="J83" s="7"/>
      <c r="K83" s="7"/>
      <c r="L83" s="7"/>
      <c r="M83" s="8">
        <f t="shared" si="12"/>
        <v>2.3372146499999998E-6</v>
      </c>
      <c r="N83" s="8">
        <f t="shared" si="15"/>
        <v>3.3478133815282653E-5</v>
      </c>
      <c r="O83" s="8">
        <f t="shared" si="13"/>
        <v>2.0836720526103796E-5</v>
      </c>
      <c r="P83" s="8">
        <f t="shared" si="16"/>
        <v>2.9846403625714032E-4</v>
      </c>
      <c r="Q83" s="8">
        <f t="shared" si="14"/>
        <v>8.1734511475319265E-5</v>
      </c>
      <c r="R83" s="8">
        <f t="shared" si="17"/>
        <v>2.1004997434858393E-3</v>
      </c>
      <c r="S83" s="8" t="e">
        <f>((I83-Q83)/#REF!)-(R83*SIN(RADIANS(R83)))</f>
        <v>#REF!</v>
      </c>
      <c r="T83" s="8" t="e">
        <f>(DEGREES(ATAN(S83/#REF!))+R83)/2</f>
        <v>#REF!</v>
      </c>
      <c r="U83" s="8" t="e">
        <f>((J83-S83)/#REF!)-(T83*SIN(RADIANS(T83)))</f>
        <v>#REF!</v>
      </c>
      <c r="V83" s="8" t="e">
        <f>(DEGREES(ATAN(U83/#REF!))+T83)/2</f>
        <v>#REF!</v>
      </c>
      <c r="W83" s="8" t="e">
        <f>((K83-U83)/#REF!)-(V83*SIN(RADIANS(V83)))</f>
        <v>#REF!</v>
      </c>
      <c r="X83" s="8" t="e">
        <f>(DEGREES(ATAN(W83/#REF!))+V83)/2</f>
        <v>#REF!</v>
      </c>
      <c r="Y83" s="8" t="e">
        <f>((L83-W83)/#REF!)-(X83*SIN(RADIANS(X83)))</f>
        <v>#REF!</v>
      </c>
      <c r="Z83" s="9" t="e">
        <f t="shared" si="18"/>
        <v>#REF!</v>
      </c>
      <c r="AA83" s="8" t="e">
        <f t="shared" si="19"/>
        <v>#REF!</v>
      </c>
      <c r="AB83" s="8" t="e">
        <f t="shared" si="20"/>
        <v>#REF!</v>
      </c>
      <c r="AF83" s="20"/>
    </row>
    <row r="84" spans="1:32" x14ac:dyDescent="0.3">
      <c r="A84" s="7">
        <v>4.6912966000000003E-5</v>
      </c>
      <c r="B84" s="7">
        <v>-3.0360832E-5</v>
      </c>
      <c r="C84" s="7">
        <v>-6.2341683E-5</v>
      </c>
      <c r="E84">
        <v>27.3</v>
      </c>
      <c r="F84" s="7">
        <f t="shared" si="11"/>
        <v>4.6912966000000003E-5</v>
      </c>
      <c r="G84" s="7">
        <f t="shared" si="11"/>
        <v>3.0360832E-5</v>
      </c>
      <c r="H84" s="7">
        <f t="shared" si="11"/>
        <v>6.2341683E-5</v>
      </c>
      <c r="I84" s="7"/>
      <c r="J84" s="7"/>
      <c r="K84" s="7"/>
      <c r="L84" s="7"/>
      <c r="M84" s="8">
        <f t="shared" si="12"/>
        <v>1.1728241500000001E-5</v>
      </c>
      <c r="N84" s="8">
        <f t="shared" si="15"/>
        <v>1.6799468476456407E-4</v>
      </c>
      <c r="O84" s="8">
        <f t="shared" si="13"/>
        <v>4.6576550544415931E-6</v>
      </c>
      <c r="P84" s="8">
        <f t="shared" si="16"/>
        <v>6.6715994261789586E-5</v>
      </c>
      <c r="Q84" s="8">
        <f t="shared" si="14"/>
        <v>4.8069945602943404E-5</v>
      </c>
      <c r="R84" s="8">
        <f t="shared" si="17"/>
        <v>1.1809434150471091E-3</v>
      </c>
      <c r="S84" s="8" t="e">
        <f>((I84-Q84)/#REF!)-(R84*SIN(RADIANS(R84)))</f>
        <v>#REF!</v>
      </c>
      <c r="T84" s="8" t="e">
        <f>(DEGREES(ATAN(S84/#REF!))+R84)/2</f>
        <v>#REF!</v>
      </c>
      <c r="U84" s="8" t="e">
        <f>((J84-S84)/#REF!)-(T84*SIN(RADIANS(T84)))</f>
        <v>#REF!</v>
      </c>
      <c r="V84" s="8" t="e">
        <f>(DEGREES(ATAN(U84/#REF!))+T84)/2</f>
        <v>#REF!</v>
      </c>
      <c r="W84" s="8" t="e">
        <f>((K84-U84)/#REF!)-(V84*SIN(RADIANS(V84)))</f>
        <v>#REF!</v>
      </c>
      <c r="X84" s="8" t="e">
        <f>(DEGREES(ATAN(W84/#REF!))+V84)/2</f>
        <v>#REF!</v>
      </c>
      <c r="Y84" s="8" t="e">
        <f>((L84-W84)/#REF!)-(X84*SIN(RADIANS(X84)))</f>
        <v>#REF!</v>
      </c>
      <c r="Z84" s="9" t="e">
        <f t="shared" si="18"/>
        <v>#REF!</v>
      </c>
      <c r="AA84" s="8" t="e">
        <f t="shared" si="19"/>
        <v>#REF!</v>
      </c>
      <c r="AB84" s="8" t="e">
        <f t="shared" si="20"/>
        <v>#REF!</v>
      </c>
      <c r="AF84" s="20"/>
    </row>
    <row r="85" spans="1:32" x14ac:dyDescent="0.3">
      <c r="A85" s="7">
        <v>-1.9328999999999999E-4</v>
      </c>
      <c r="B85" s="7">
        <v>-3.7558999999999997E-4</v>
      </c>
      <c r="C85" s="7">
        <v>-4.1576999999999999E-4</v>
      </c>
      <c r="E85">
        <v>27.69</v>
      </c>
      <c r="F85" s="7">
        <f t="shared" si="11"/>
        <v>1.9328999999999999E-4</v>
      </c>
      <c r="G85" s="7">
        <f t="shared" si="11"/>
        <v>3.7558999999999997E-4</v>
      </c>
      <c r="H85" s="7">
        <f t="shared" si="11"/>
        <v>4.1576999999999999E-4</v>
      </c>
      <c r="I85" s="7"/>
      <c r="J85" s="7"/>
      <c r="K85" s="7"/>
      <c r="L85" s="7"/>
      <c r="M85" s="8">
        <f t="shared" si="12"/>
        <v>4.8322499999999997E-5</v>
      </c>
      <c r="N85" s="8">
        <f t="shared" si="15"/>
        <v>6.9216882634655808E-4</v>
      </c>
      <c r="O85" s="8">
        <f t="shared" si="13"/>
        <v>8.1808513167972824E-5</v>
      </c>
      <c r="P85" s="8">
        <f t="shared" si="16"/>
        <v>1.1718206330279288E-3</v>
      </c>
      <c r="Q85" s="8">
        <f t="shared" si="14"/>
        <v>2.7827727280077265E-4</v>
      </c>
      <c r="R85" s="8">
        <f t="shared" si="17"/>
        <v>7.2292907248841512E-3</v>
      </c>
      <c r="S85" s="8" t="e">
        <f>((I85-Q85)/#REF!)-(R85*SIN(RADIANS(R85)))</f>
        <v>#REF!</v>
      </c>
      <c r="T85" s="8" t="e">
        <f>(DEGREES(ATAN(S85/#REF!))+R85)/2</f>
        <v>#REF!</v>
      </c>
      <c r="U85" s="8" t="e">
        <f>((J85-S85)/#REF!)-(T85*SIN(RADIANS(T85)))</f>
        <v>#REF!</v>
      </c>
      <c r="V85" s="8" t="e">
        <f>(DEGREES(ATAN(U85/#REF!))+T85)/2</f>
        <v>#REF!</v>
      </c>
      <c r="W85" s="8" t="e">
        <f>((K85-U85)/#REF!)-(V85*SIN(RADIANS(V85)))</f>
        <v>#REF!</v>
      </c>
      <c r="X85" s="8" t="e">
        <f>(DEGREES(ATAN(W85/#REF!))+V85)/2</f>
        <v>#REF!</v>
      </c>
      <c r="Y85" s="8" t="e">
        <f>((L85-W85)/#REF!)-(X85*SIN(RADIANS(X85)))</f>
        <v>#REF!</v>
      </c>
      <c r="Z85" s="9" t="e">
        <f t="shared" si="18"/>
        <v>#REF!</v>
      </c>
      <c r="AA85" s="8" t="e">
        <f t="shared" si="19"/>
        <v>#REF!</v>
      </c>
      <c r="AB85" s="8" t="e">
        <f t="shared" si="20"/>
        <v>#REF!</v>
      </c>
      <c r="AF85" s="20"/>
    </row>
    <row r="86" spans="1:32" x14ac:dyDescent="0.3">
      <c r="A86" s="7">
        <v>-8.3622648000000006E-5</v>
      </c>
      <c r="B86" s="7">
        <v>-2.1788999999999999E-4</v>
      </c>
      <c r="C86" s="7">
        <v>-2.5442999999999999E-4</v>
      </c>
      <c r="E86">
        <v>28.08</v>
      </c>
      <c r="F86" s="7">
        <f t="shared" si="11"/>
        <v>8.3622648000000006E-5</v>
      </c>
      <c r="G86" s="7">
        <f t="shared" si="11"/>
        <v>2.1788999999999999E-4</v>
      </c>
      <c r="H86" s="7">
        <f t="shared" si="11"/>
        <v>2.5442999999999999E-4</v>
      </c>
      <c r="I86" s="7"/>
      <c r="J86" s="7"/>
      <c r="K86" s="7"/>
      <c r="L86" s="7"/>
      <c r="M86" s="8">
        <f t="shared" si="12"/>
        <v>2.0905662000000002E-5</v>
      </c>
      <c r="N86" s="8">
        <f t="shared" si="15"/>
        <v>2.9945155012902936E-4</v>
      </c>
      <c r="O86" s="8">
        <f t="shared" si="13"/>
        <v>4.9244519441776923E-5</v>
      </c>
      <c r="P86" s="8">
        <f t="shared" si="16"/>
        <v>7.0537578200530009E-4</v>
      </c>
      <c r="Q86" s="8">
        <f t="shared" si="14"/>
        <v>1.7097921649233397E-4</v>
      </c>
      <c r="R86" s="8">
        <f t="shared" si="17"/>
        <v>4.4345159839906338E-3</v>
      </c>
      <c r="S86" s="8" t="e">
        <f>((I86-Q86)/#REF!)-(R86*SIN(RADIANS(R86)))</f>
        <v>#REF!</v>
      </c>
      <c r="T86" s="8" t="e">
        <f>(DEGREES(ATAN(S86/#REF!))+R86)/2</f>
        <v>#REF!</v>
      </c>
      <c r="U86" s="8" t="e">
        <f>((J86-S86)/#REF!)-(T86*SIN(RADIANS(T86)))</f>
        <v>#REF!</v>
      </c>
      <c r="V86" s="8" t="e">
        <f>(DEGREES(ATAN(U86/#REF!))+T86)/2</f>
        <v>#REF!</v>
      </c>
      <c r="W86" s="8" t="e">
        <f>((K86-U86)/#REF!)-(V86*SIN(RADIANS(V86)))</f>
        <v>#REF!</v>
      </c>
      <c r="X86" s="8" t="e">
        <f>(DEGREES(ATAN(W86/#REF!))+V86)/2</f>
        <v>#REF!</v>
      </c>
      <c r="Y86" s="8" t="e">
        <f>((L86-W86)/#REF!)-(X86*SIN(RADIANS(X86)))</f>
        <v>#REF!</v>
      </c>
      <c r="Z86" s="9" t="e">
        <f t="shared" si="18"/>
        <v>#REF!</v>
      </c>
      <c r="AA86" s="8" t="e">
        <f t="shared" si="19"/>
        <v>#REF!</v>
      </c>
      <c r="AB86" s="8" t="e">
        <f t="shared" si="20"/>
        <v>#REF!</v>
      </c>
      <c r="AF86" s="20"/>
    </row>
    <row r="87" spans="1:32" x14ac:dyDescent="0.3">
      <c r="A87" s="7">
        <v>9.8678382999999994E-5</v>
      </c>
      <c r="B87" s="7">
        <v>4.2906657999999999E-5</v>
      </c>
      <c r="C87" s="7">
        <v>1.216462E-5</v>
      </c>
      <c r="E87">
        <v>28.47</v>
      </c>
      <c r="F87" s="7">
        <f t="shared" si="11"/>
        <v>9.8678382999999994E-5</v>
      </c>
      <c r="G87" s="7">
        <f t="shared" si="11"/>
        <v>4.2906657999999999E-5</v>
      </c>
      <c r="H87" s="7">
        <f t="shared" si="11"/>
        <v>1.216462E-5</v>
      </c>
      <c r="I87" s="7"/>
      <c r="J87" s="7"/>
      <c r="K87" s="7"/>
      <c r="L87" s="7"/>
      <c r="M87" s="8">
        <f t="shared" si="12"/>
        <v>2.4669595749999998E-5</v>
      </c>
      <c r="N87" s="8">
        <f t="shared" si="15"/>
        <v>3.5336592968773783E-4</v>
      </c>
      <c r="O87" s="8">
        <f t="shared" si="13"/>
        <v>4.5570862138407368E-6</v>
      </c>
      <c r="P87" s="8">
        <f t="shared" si="16"/>
        <v>6.5275451732553247E-5</v>
      </c>
      <c r="Q87" s="8">
        <f t="shared" si="14"/>
        <v>6.3395371220007587E-6</v>
      </c>
      <c r="R87" s="8">
        <f t="shared" si="17"/>
        <v>1.8398302634701705E-4</v>
      </c>
      <c r="S87" s="8" t="e">
        <f>((I87-Q87)/#REF!)-(R87*SIN(RADIANS(R87)))</f>
        <v>#REF!</v>
      </c>
      <c r="T87" s="8" t="e">
        <f>(DEGREES(ATAN(S87/#REF!))+R87)/2</f>
        <v>#REF!</v>
      </c>
      <c r="U87" s="8" t="e">
        <f>((J87-S87)/#REF!)-(T87*SIN(RADIANS(T87)))</f>
        <v>#REF!</v>
      </c>
      <c r="V87" s="8" t="e">
        <f>(DEGREES(ATAN(U87/#REF!))+T87)/2</f>
        <v>#REF!</v>
      </c>
      <c r="W87" s="8" t="e">
        <f>((K87-U87)/#REF!)-(V87*SIN(RADIANS(V87)))</f>
        <v>#REF!</v>
      </c>
      <c r="X87" s="8" t="e">
        <f>(DEGREES(ATAN(W87/#REF!))+V87)/2</f>
        <v>#REF!</v>
      </c>
      <c r="Y87" s="8" t="e">
        <f>((L87-W87)/#REF!)-(X87*SIN(RADIANS(X87)))</f>
        <v>#REF!</v>
      </c>
      <c r="Z87" s="9" t="e">
        <f t="shared" si="18"/>
        <v>#REF!</v>
      </c>
      <c r="AA87" s="8" t="e">
        <f t="shared" si="19"/>
        <v>#REF!</v>
      </c>
      <c r="AB87" s="8" t="e">
        <f t="shared" si="20"/>
        <v>#REF!</v>
      </c>
      <c r="AF87" s="20"/>
    </row>
    <row r="88" spans="1:32" x14ac:dyDescent="0.3">
      <c r="A88" s="7">
        <v>-6.1325505999999997E-5</v>
      </c>
      <c r="B88" s="7">
        <v>-1.8682E-4</v>
      </c>
      <c r="C88" s="7">
        <v>-2.2298000000000001E-4</v>
      </c>
      <c r="E88">
        <v>28.86</v>
      </c>
      <c r="F88" s="7">
        <f t="shared" si="11"/>
        <v>6.1325505999999997E-5</v>
      </c>
      <c r="G88" s="7">
        <f t="shared" si="11"/>
        <v>1.8682E-4</v>
      </c>
      <c r="H88" s="7">
        <f t="shared" si="11"/>
        <v>2.2298000000000001E-4</v>
      </c>
      <c r="I88" s="7"/>
      <c r="J88" s="7"/>
      <c r="K88" s="7"/>
      <c r="L88" s="7"/>
      <c r="M88" s="8">
        <f t="shared" si="12"/>
        <v>1.5331376499999999E-5</v>
      </c>
      <c r="N88" s="8">
        <f t="shared" si="15"/>
        <v>2.1960579189293753E-4</v>
      </c>
      <c r="O88" s="8">
        <f t="shared" si="13"/>
        <v>4.2871314160230731E-5</v>
      </c>
      <c r="P88" s="8">
        <f t="shared" si="16"/>
        <v>6.1408634086665219E-4</v>
      </c>
      <c r="Q88" s="8">
        <f t="shared" si="14"/>
        <v>1.5008398986103132E-4</v>
      </c>
      <c r="R88" s="8">
        <f t="shared" si="17"/>
        <v>3.890034481551567E-3</v>
      </c>
      <c r="S88" s="8" t="e">
        <f>((I88-Q88)/#REF!)-(R88*SIN(RADIANS(R88)))</f>
        <v>#REF!</v>
      </c>
      <c r="T88" s="8" t="e">
        <f>(DEGREES(ATAN(S88/#REF!))+R88)/2</f>
        <v>#REF!</v>
      </c>
      <c r="U88" s="8" t="e">
        <f>((J88-S88)/#REF!)-(T88*SIN(RADIANS(T88)))</f>
        <v>#REF!</v>
      </c>
      <c r="V88" s="8" t="e">
        <f>(DEGREES(ATAN(U88/#REF!))+T88)/2</f>
        <v>#REF!</v>
      </c>
      <c r="W88" s="8" t="e">
        <f>((K88-U88)/#REF!)-(V88*SIN(RADIANS(V88)))</f>
        <v>#REF!</v>
      </c>
      <c r="X88" s="8" t="e">
        <f>(DEGREES(ATAN(W88/#REF!))+V88)/2</f>
        <v>#REF!</v>
      </c>
      <c r="Y88" s="8" t="e">
        <f>((L88-W88)/#REF!)-(X88*SIN(RADIANS(X88)))</f>
        <v>#REF!</v>
      </c>
      <c r="Z88" s="9" t="e">
        <f t="shared" si="18"/>
        <v>#REF!</v>
      </c>
      <c r="AA88" s="8" t="e">
        <f t="shared" si="19"/>
        <v>#REF!</v>
      </c>
      <c r="AB88" s="8" t="e">
        <f t="shared" si="20"/>
        <v>#REF!</v>
      </c>
      <c r="AF88" s="20"/>
    </row>
    <row r="89" spans="1:32" x14ac:dyDescent="0.3">
      <c r="A89" s="7">
        <v>-1.3598000000000001E-4</v>
      </c>
      <c r="B89" s="7">
        <v>-2.9379999999999999E-4</v>
      </c>
      <c r="C89" s="7">
        <v>-3.3248000000000002E-4</v>
      </c>
      <c r="E89">
        <v>29.25</v>
      </c>
      <c r="F89" s="7">
        <f t="shared" si="11"/>
        <v>1.3598000000000001E-4</v>
      </c>
      <c r="G89" s="7">
        <f t="shared" si="11"/>
        <v>2.9379999999999999E-4</v>
      </c>
      <c r="H89" s="7">
        <f t="shared" si="11"/>
        <v>3.3248000000000002E-4</v>
      </c>
      <c r="I89" s="7"/>
      <c r="J89" s="7"/>
      <c r="K89" s="7"/>
      <c r="L89" s="7"/>
      <c r="M89" s="8">
        <f t="shared" si="12"/>
        <v>3.3995000000000002E-5</v>
      </c>
      <c r="N89" s="8">
        <f t="shared" si="15"/>
        <v>4.8694250612508469E-4</v>
      </c>
      <c r="O89" s="8">
        <f t="shared" si="13"/>
        <v>6.4947111597376224E-5</v>
      </c>
      <c r="P89" s="8">
        <f t="shared" si="16"/>
        <v>9.3029884644195242E-4</v>
      </c>
      <c r="Q89" s="8">
        <f t="shared" si="14"/>
        <v>2.2292896861310558E-4</v>
      </c>
      <c r="R89" s="8">
        <f t="shared" si="17"/>
        <v>5.787186458969272E-3</v>
      </c>
      <c r="S89" s="8" t="e">
        <f>((I89-Q89)/#REF!)-(R89*SIN(RADIANS(R89)))</f>
        <v>#REF!</v>
      </c>
      <c r="T89" s="8" t="e">
        <f>(DEGREES(ATAN(S89/#REF!))+R89)/2</f>
        <v>#REF!</v>
      </c>
      <c r="U89" s="8" t="e">
        <f>((J89-S89)/#REF!)-(T89*SIN(RADIANS(T89)))</f>
        <v>#REF!</v>
      </c>
      <c r="V89" s="8" t="e">
        <f>(DEGREES(ATAN(U89/#REF!))+T89)/2</f>
        <v>#REF!</v>
      </c>
      <c r="W89" s="8" t="e">
        <f>((K89-U89)/#REF!)-(V89*SIN(RADIANS(V89)))</f>
        <v>#REF!</v>
      </c>
      <c r="X89" s="8" t="e">
        <f>(DEGREES(ATAN(W89/#REF!))+V89)/2</f>
        <v>#REF!</v>
      </c>
      <c r="Y89" s="8" t="e">
        <f>((L89-W89)/#REF!)-(X89*SIN(RADIANS(X89)))</f>
        <v>#REF!</v>
      </c>
      <c r="Z89" s="9" t="e">
        <f t="shared" si="18"/>
        <v>#REF!</v>
      </c>
      <c r="AA89" s="8" t="e">
        <f t="shared" si="19"/>
        <v>#REF!</v>
      </c>
      <c r="AB89" s="8" t="e">
        <f t="shared" si="20"/>
        <v>#REF!</v>
      </c>
      <c r="AF89" s="20"/>
    </row>
    <row r="90" spans="1:32" x14ac:dyDescent="0.3">
      <c r="A90" s="7">
        <v>-3.1099878999999999E-5</v>
      </c>
      <c r="B90" s="7">
        <v>-1.4260999999999999E-4</v>
      </c>
      <c r="C90" s="7">
        <v>-1.7789999999999999E-4</v>
      </c>
      <c r="E90">
        <v>29.64</v>
      </c>
      <c r="F90" s="7">
        <f t="shared" si="11"/>
        <v>3.1099878999999999E-5</v>
      </c>
      <c r="G90" s="7">
        <f t="shared" si="11"/>
        <v>1.4260999999999999E-4</v>
      </c>
      <c r="H90" s="7">
        <f t="shared" si="11"/>
        <v>1.7789999999999999E-4</v>
      </c>
      <c r="I90" s="7"/>
      <c r="J90" s="7"/>
      <c r="K90" s="7"/>
      <c r="L90" s="7"/>
      <c r="M90" s="8">
        <f t="shared" si="12"/>
        <v>7.7749697499999998E-6</v>
      </c>
      <c r="N90" s="8">
        <f t="shared" si="15"/>
        <v>1.1136823812908094E-4</v>
      </c>
      <c r="O90" s="8">
        <f t="shared" si="13"/>
        <v>3.3708541091329359E-5</v>
      </c>
      <c r="P90" s="8">
        <f t="shared" si="16"/>
        <v>4.8283928450769078E-4</v>
      </c>
      <c r="Q90" s="8">
        <f t="shared" si="14"/>
        <v>1.2015548013859348E-4</v>
      </c>
      <c r="R90" s="8">
        <f t="shared" si="17"/>
        <v>3.1099204232129651E-3</v>
      </c>
      <c r="S90" s="8" t="e">
        <f>((I90-Q90)/#REF!)-(R90*SIN(RADIANS(R90)))</f>
        <v>#REF!</v>
      </c>
      <c r="T90" s="8" t="e">
        <f>(DEGREES(ATAN(S90/#REF!))+R90)/2</f>
        <v>#REF!</v>
      </c>
      <c r="U90" s="8" t="e">
        <f>((J90-S90)/#REF!)-(T90*SIN(RADIANS(T90)))</f>
        <v>#REF!</v>
      </c>
      <c r="V90" s="8" t="e">
        <f>(DEGREES(ATAN(U90/#REF!))+T90)/2</f>
        <v>#REF!</v>
      </c>
      <c r="W90" s="8" t="e">
        <f>((K90-U90)/#REF!)-(V90*SIN(RADIANS(V90)))</f>
        <v>#REF!</v>
      </c>
      <c r="X90" s="8" t="e">
        <f>(DEGREES(ATAN(W90/#REF!))+V90)/2</f>
        <v>#REF!</v>
      </c>
      <c r="Y90" s="8" t="e">
        <f>((L90-W90)/#REF!)-(X90*SIN(RADIANS(X90)))</f>
        <v>#REF!</v>
      </c>
      <c r="Z90" s="9" t="e">
        <f t="shared" si="18"/>
        <v>#REF!</v>
      </c>
      <c r="AA90" s="8" t="e">
        <f t="shared" si="19"/>
        <v>#REF!</v>
      </c>
      <c r="AB90" s="8" t="e">
        <f t="shared" si="20"/>
        <v>#REF!</v>
      </c>
      <c r="AF90" s="20"/>
    </row>
    <row r="91" spans="1:32" x14ac:dyDescent="0.3">
      <c r="A91" s="7">
        <v>-3.9358442000000001E-5</v>
      </c>
      <c r="B91" s="7">
        <v>-1.5584E-4</v>
      </c>
      <c r="C91" s="7">
        <v>-1.9157000000000001E-4</v>
      </c>
      <c r="E91">
        <v>30.03</v>
      </c>
      <c r="F91" s="7">
        <f t="shared" si="11"/>
        <v>3.9358442000000001E-5</v>
      </c>
      <c r="G91" s="7">
        <f t="shared" si="11"/>
        <v>1.5584E-4</v>
      </c>
      <c r="H91" s="7">
        <f t="shared" si="11"/>
        <v>1.9157000000000001E-4</v>
      </c>
      <c r="I91" s="7"/>
      <c r="J91" s="7"/>
      <c r="K91" s="7"/>
      <c r="L91" s="7"/>
      <c r="M91" s="8">
        <f t="shared" si="12"/>
        <v>9.8396105000000002E-6</v>
      </c>
      <c r="N91" s="8">
        <f t="shared" si="15"/>
        <v>1.4094203842536813E-4</v>
      </c>
      <c r="O91" s="8">
        <f t="shared" si="13"/>
        <v>3.6499750671309703E-5</v>
      </c>
      <c r="P91" s="8">
        <f t="shared" si="16"/>
        <v>5.2282041667194902E-4</v>
      </c>
      <c r="Q91" s="8">
        <f t="shared" si="14"/>
        <v>1.2922043707019526E-4</v>
      </c>
      <c r="R91" s="8">
        <f t="shared" si="17"/>
        <v>3.3463208926445111E-3</v>
      </c>
      <c r="S91" s="8" t="e">
        <f>((I91-Q91)/#REF!)-(R91*SIN(RADIANS(R91)))</f>
        <v>#REF!</v>
      </c>
      <c r="T91" s="8" t="e">
        <f>(DEGREES(ATAN(S91/#REF!))+R91)/2</f>
        <v>#REF!</v>
      </c>
      <c r="U91" s="8" t="e">
        <f>((J91-S91)/#REF!)-(T91*SIN(RADIANS(T91)))</f>
        <v>#REF!</v>
      </c>
      <c r="V91" s="8" t="e">
        <f>(DEGREES(ATAN(U91/#REF!))+T91)/2</f>
        <v>#REF!</v>
      </c>
      <c r="W91" s="8" t="e">
        <f>((K91-U91)/#REF!)-(V91*SIN(RADIANS(V91)))</f>
        <v>#REF!</v>
      </c>
      <c r="X91" s="8" t="e">
        <f>(DEGREES(ATAN(W91/#REF!))+V91)/2</f>
        <v>#REF!</v>
      </c>
      <c r="Y91" s="8" t="e">
        <f>((L91-W91)/#REF!)-(X91*SIN(RADIANS(X91)))</f>
        <v>#REF!</v>
      </c>
      <c r="Z91" s="9" t="e">
        <f t="shared" si="18"/>
        <v>#REF!</v>
      </c>
      <c r="AA91" s="8" t="e">
        <f t="shared" si="19"/>
        <v>#REF!</v>
      </c>
      <c r="AB91" s="8" t="e">
        <f t="shared" si="20"/>
        <v>#REF!</v>
      </c>
      <c r="AF91" s="20"/>
    </row>
    <row r="92" spans="1:32" x14ac:dyDescent="0.3">
      <c r="A92" s="7">
        <v>1.7512492E-5</v>
      </c>
      <c r="B92" s="7">
        <v>-7.5892579999999998E-5</v>
      </c>
      <c r="C92" s="7">
        <v>-1.0999E-4</v>
      </c>
      <c r="E92">
        <v>30.42</v>
      </c>
      <c r="F92" s="7">
        <f t="shared" si="11"/>
        <v>1.7512492E-5</v>
      </c>
      <c r="G92" s="7">
        <f t="shared" si="11"/>
        <v>7.5892579999999998E-5</v>
      </c>
      <c r="H92" s="7">
        <f t="shared" si="11"/>
        <v>1.0999E-4</v>
      </c>
      <c r="I92" s="7"/>
      <c r="J92" s="7"/>
      <c r="K92" s="7"/>
      <c r="L92" s="7"/>
      <c r="M92" s="8">
        <f t="shared" si="12"/>
        <v>4.3781230000000001E-6</v>
      </c>
      <c r="N92" s="8">
        <f t="shared" si="15"/>
        <v>6.2711992522263585E-5</v>
      </c>
      <c r="O92" s="8">
        <f t="shared" si="13"/>
        <v>1.7878545609795791E-5</v>
      </c>
      <c r="P92" s="8">
        <f t="shared" si="16"/>
        <v>2.5609130181665604E-4</v>
      </c>
      <c r="Q92" s="8">
        <f t="shared" si="14"/>
        <v>7.6758400690165265E-5</v>
      </c>
      <c r="R92" s="8">
        <f t="shared" si="17"/>
        <v>1.9605174824593266E-3</v>
      </c>
      <c r="S92" s="8" t="e">
        <f>((I92-Q92)/#REF!)-(R92*SIN(RADIANS(R92)))</f>
        <v>#REF!</v>
      </c>
      <c r="T92" s="8" t="e">
        <f>(DEGREES(ATAN(S92/#REF!))+R92)/2</f>
        <v>#REF!</v>
      </c>
      <c r="U92" s="8" t="e">
        <f>((J92-S92)/#REF!)-(T92*SIN(RADIANS(T92)))</f>
        <v>#REF!</v>
      </c>
      <c r="V92" s="8" t="e">
        <f>(DEGREES(ATAN(U92/#REF!))+T92)/2</f>
        <v>#REF!</v>
      </c>
      <c r="W92" s="8" t="e">
        <f>((K92-U92)/#REF!)-(V92*SIN(RADIANS(V92)))</f>
        <v>#REF!</v>
      </c>
      <c r="X92" s="8" t="e">
        <f>(DEGREES(ATAN(W92/#REF!))+V92)/2</f>
        <v>#REF!</v>
      </c>
      <c r="Y92" s="8" t="e">
        <f>((L92-W92)/#REF!)-(X92*SIN(RADIANS(X92)))</f>
        <v>#REF!</v>
      </c>
      <c r="Z92" s="9" t="e">
        <f t="shared" si="18"/>
        <v>#REF!</v>
      </c>
      <c r="AA92" s="8" t="e">
        <f t="shared" si="19"/>
        <v>#REF!</v>
      </c>
      <c r="AB92" s="8" t="e">
        <f t="shared" si="20"/>
        <v>#REF!</v>
      </c>
      <c r="AF92" s="20"/>
    </row>
    <row r="93" spans="1:32" x14ac:dyDescent="0.3">
      <c r="A93" s="7">
        <v>3.5023676000000002E-5</v>
      </c>
      <c r="B93" s="7">
        <v>-4.8663686000000001E-5</v>
      </c>
      <c r="C93" s="7">
        <v>-8.2096367000000005E-5</v>
      </c>
      <c r="E93">
        <v>30.81</v>
      </c>
      <c r="F93" s="7">
        <f t="shared" si="11"/>
        <v>3.5023676000000002E-5</v>
      </c>
      <c r="G93" s="7">
        <f t="shared" si="11"/>
        <v>4.8663686000000001E-5</v>
      </c>
      <c r="H93" s="7">
        <f t="shared" si="11"/>
        <v>8.2096367000000005E-5</v>
      </c>
      <c r="I93" s="7"/>
      <c r="J93" s="7"/>
      <c r="K93" s="7"/>
      <c r="L93" s="7"/>
      <c r="M93" s="8">
        <f t="shared" si="12"/>
        <v>8.7559190000000006E-6</v>
      </c>
      <c r="N93" s="8">
        <f t="shared" si="15"/>
        <v>1.2541930111440176E-4</v>
      </c>
      <c r="O93" s="8">
        <f t="shared" si="13"/>
        <v>9.9766672096896031E-6</v>
      </c>
      <c r="P93" s="8">
        <f t="shared" si="16"/>
        <v>1.429052311801471E-4</v>
      </c>
      <c r="Q93" s="8">
        <f t="shared" si="14"/>
        <v>6.0099393395775206E-5</v>
      </c>
      <c r="R93" s="8">
        <f t="shared" si="17"/>
        <v>1.5062199447547755E-3</v>
      </c>
      <c r="S93" s="8" t="e">
        <f>((I93-Q93)/#REF!)-(R93*SIN(RADIANS(R93)))</f>
        <v>#REF!</v>
      </c>
      <c r="T93" s="8" t="e">
        <f>(DEGREES(ATAN(S93/#REF!))+R93)/2</f>
        <v>#REF!</v>
      </c>
      <c r="U93" s="8" t="e">
        <f>((J93-S93)/#REF!)-(T93*SIN(RADIANS(T93)))</f>
        <v>#REF!</v>
      </c>
      <c r="V93" s="8" t="e">
        <f>(DEGREES(ATAN(U93/#REF!))+T93)/2</f>
        <v>#REF!</v>
      </c>
      <c r="W93" s="8" t="e">
        <f>((K93-U93)/#REF!)-(V93*SIN(RADIANS(V93)))</f>
        <v>#REF!</v>
      </c>
      <c r="X93" s="8" t="e">
        <f>(DEGREES(ATAN(W93/#REF!))+V93)/2</f>
        <v>#REF!</v>
      </c>
      <c r="Y93" s="8" t="e">
        <f>((L93-W93)/#REF!)-(X93*SIN(RADIANS(X93)))</f>
        <v>#REF!</v>
      </c>
      <c r="Z93" s="9" t="e">
        <f t="shared" si="18"/>
        <v>#REF!</v>
      </c>
      <c r="AA93" s="8" t="e">
        <f t="shared" si="19"/>
        <v>#REF!</v>
      </c>
      <c r="AB93" s="8" t="e">
        <f t="shared" si="20"/>
        <v>#REF!</v>
      </c>
      <c r="AF93" s="20"/>
    </row>
    <row r="94" spans="1:32" x14ac:dyDescent="0.3">
      <c r="A94" s="7">
        <v>-1.042E-4</v>
      </c>
      <c r="B94" s="7">
        <v>-2.4895000000000001E-4</v>
      </c>
      <c r="C94" s="7">
        <v>-2.8716000000000001E-4</v>
      </c>
      <c r="E94">
        <v>31.2</v>
      </c>
      <c r="F94" s="7">
        <f t="shared" si="11"/>
        <v>1.042E-4</v>
      </c>
      <c r="G94" s="7">
        <f t="shared" si="11"/>
        <v>2.4895000000000001E-4</v>
      </c>
      <c r="H94" s="7">
        <f t="shared" si="11"/>
        <v>2.8716000000000001E-4</v>
      </c>
      <c r="I94" s="7"/>
      <c r="J94" s="7"/>
      <c r="K94" s="7"/>
      <c r="L94" s="7"/>
      <c r="M94" s="8">
        <f t="shared" si="12"/>
        <v>2.605E-5</v>
      </c>
      <c r="N94" s="8">
        <f t="shared" si="15"/>
        <v>3.7313876407367338E-4</v>
      </c>
      <c r="O94" s="8">
        <f t="shared" si="13"/>
        <v>5.5722569933799021E-5</v>
      </c>
      <c r="P94" s="8">
        <f t="shared" si="16"/>
        <v>7.9816702015568324E-4</v>
      </c>
      <c r="Q94" s="8">
        <f t="shared" si="14"/>
        <v>1.9285340607576881E-4</v>
      </c>
      <c r="R94" s="8">
        <f t="shared" si="17"/>
        <v>5.0031194008001165E-3</v>
      </c>
      <c r="S94" s="8" t="e">
        <f>((I94-Q94)/#REF!)-(R94*SIN(RADIANS(R94)))</f>
        <v>#REF!</v>
      </c>
      <c r="T94" s="8" t="e">
        <f>(DEGREES(ATAN(S94/#REF!))+R94)/2</f>
        <v>#REF!</v>
      </c>
      <c r="U94" s="8" t="e">
        <f>((J94-S94)/#REF!)-(T94*SIN(RADIANS(T94)))</f>
        <v>#REF!</v>
      </c>
      <c r="V94" s="8" t="e">
        <f>(DEGREES(ATAN(U94/#REF!))+T94)/2</f>
        <v>#REF!</v>
      </c>
      <c r="W94" s="8" t="e">
        <f>((K94-U94)/#REF!)-(V94*SIN(RADIANS(V94)))</f>
        <v>#REF!</v>
      </c>
      <c r="X94" s="8" t="e">
        <f>(DEGREES(ATAN(W94/#REF!))+V94)/2</f>
        <v>#REF!</v>
      </c>
      <c r="Y94" s="8" t="e">
        <f>((L94-W94)/#REF!)-(X94*SIN(RADIANS(X94)))</f>
        <v>#REF!</v>
      </c>
      <c r="Z94" s="9" t="e">
        <f t="shared" si="18"/>
        <v>#REF!</v>
      </c>
      <c r="AA94" s="8" t="e">
        <f t="shared" si="19"/>
        <v>#REF!</v>
      </c>
      <c r="AB94" s="8" t="e">
        <f t="shared" si="20"/>
        <v>#REF!</v>
      </c>
      <c r="AF94" s="20"/>
    </row>
    <row r="95" spans="1:32" x14ac:dyDescent="0.3">
      <c r="A95" s="7">
        <v>-4.5665404999999999E-5</v>
      </c>
      <c r="B95" s="7">
        <v>-1.6525000000000001E-4</v>
      </c>
      <c r="C95" s="7">
        <v>-2.0160999999999999E-4</v>
      </c>
      <c r="E95">
        <v>31.59</v>
      </c>
      <c r="F95" s="7">
        <f t="shared" si="11"/>
        <v>4.5665404999999999E-5</v>
      </c>
      <c r="G95" s="7">
        <f t="shared" si="11"/>
        <v>1.6525000000000001E-4</v>
      </c>
      <c r="H95" s="7">
        <f t="shared" si="11"/>
        <v>2.0160999999999999E-4</v>
      </c>
      <c r="I95" s="7"/>
      <c r="J95" s="7"/>
      <c r="K95" s="7"/>
      <c r="L95" s="7"/>
      <c r="M95" s="8">
        <f t="shared" si="12"/>
        <v>1.141635125E-5</v>
      </c>
      <c r="N95" s="8">
        <f t="shared" si="15"/>
        <v>1.6352718601553141E-4</v>
      </c>
      <c r="O95" s="8">
        <f t="shared" si="13"/>
        <v>3.8457945466551385E-5</v>
      </c>
      <c r="P95" s="8">
        <f t="shared" si="16"/>
        <v>5.5086949097744419E-4</v>
      </c>
      <c r="Q95" s="8">
        <f t="shared" si="14"/>
        <v>1.3595474911733002E-4</v>
      </c>
      <c r="R95" s="8">
        <f t="shared" si="17"/>
        <v>3.521115285427884E-3</v>
      </c>
      <c r="S95" s="8" t="e">
        <f>((I95-Q95)/#REF!)-(R95*SIN(RADIANS(R95)))</f>
        <v>#REF!</v>
      </c>
      <c r="T95" s="8" t="e">
        <f>(DEGREES(ATAN(S95/#REF!))+R95)/2</f>
        <v>#REF!</v>
      </c>
      <c r="U95" s="8" t="e">
        <f>((J95-S95)/#REF!)-(T95*SIN(RADIANS(T95)))</f>
        <v>#REF!</v>
      </c>
      <c r="V95" s="8" t="e">
        <f>(DEGREES(ATAN(U95/#REF!))+T95)/2</f>
        <v>#REF!</v>
      </c>
      <c r="W95" s="8" t="e">
        <f>((K95-U95)/#REF!)-(V95*SIN(RADIANS(V95)))</f>
        <v>#REF!</v>
      </c>
      <c r="X95" s="8" t="e">
        <f>(DEGREES(ATAN(W95/#REF!))+V95)/2</f>
        <v>#REF!</v>
      </c>
      <c r="Y95" s="8" t="e">
        <f>((L95-W95)/#REF!)-(X95*SIN(RADIANS(X95)))</f>
        <v>#REF!</v>
      </c>
      <c r="Z95" s="9" t="e">
        <f t="shared" si="18"/>
        <v>#REF!</v>
      </c>
      <c r="AA95" s="8" t="e">
        <f t="shared" si="19"/>
        <v>#REF!</v>
      </c>
      <c r="AB95" s="8" t="e">
        <f t="shared" si="20"/>
        <v>#REF!</v>
      </c>
      <c r="AF95" s="20"/>
    </row>
    <row r="96" spans="1:32" x14ac:dyDescent="0.3">
      <c r="A96" s="7">
        <v>8.6437313999999995E-6</v>
      </c>
      <c r="B96" s="7">
        <v>-8.6238937000000007E-5</v>
      </c>
      <c r="C96" s="7">
        <v>-1.2086E-4</v>
      </c>
      <c r="E96">
        <v>31.98</v>
      </c>
      <c r="F96" s="7">
        <f t="shared" si="11"/>
        <v>8.6437313999999995E-6</v>
      </c>
      <c r="G96" s="7">
        <f t="shared" si="11"/>
        <v>8.6238937000000007E-5</v>
      </c>
      <c r="H96" s="7">
        <f t="shared" si="11"/>
        <v>1.2086E-4</v>
      </c>
      <c r="I96" s="7"/>
      <c r="J96" s="7"/>
      <c r="K96" s="7"/>
      <c r="L96" s="7"/>
      <c r="M96" s="8">
        <f t="shared" si="12"/>
        <v>2.1609328499999999E-6</v>
      </c>
      <c r="N96" s="8">
        <f t="shared" si="15"/>
        <v>3.0953083029041142E-5</v>
      </c>
      <c r="O96" s="8">
        <f t="shared" si="13"/>
        <v>2.1019484315616521E-5</v>
      </c>
      <c r="P96" s="8">
        <f t="shared" si="16"/>
        <v>3.0108193470379274E-4</v>
      </c>
      <c r="Q96" s="8">
        <f t="shared" si="14"/>
        <v>8.319884759023526E-5</v>
      </c>
      <c r="R96" s="8">
        <f t="shared" si="17"/>
        <v>2.1367671421995906E-3</v>
      </c>
      <c r="S96" s="8" t="e">
        <f>((I96-Q96)/#REF!)-(R96*SIN(RADIANS(R96)))</f>
        <v>#REF!</v>
      </c>
      <c r="T96" s="8" t="e">
        <f>(DEGREES(ATAN(S96/#REF!))+R96)/2</f>
        <v>#REF!</v>
      </c>
      <c r="U96" s="8" t="e">
        <f>((J96-S96)/#REF!)-(T96*SIN(RADIANS(T96)))</f>
        <v>#REF!</v>
      </c>
      <c r="V96" s="8" t="e">
        <f>(DEGREES(ATAN(U96/#REF!))+T96)/2</f>
        <v>#REF!</v>
      </c>
      <c r="W96" s="8" t="e">
        <f>((K96-U96)/#REF!)-(V96*SIN(RADIANS(V96)))</f>
        <v>#REF!</v>
      </c>
      <c r="X96" s="8" t="e">
        <f>(DEGREES(ATAN(W96/#REF!))+V96)/2</f>
        <v>#REF!</v>
      </c>
      <c r="Y96" s="8" t="e">
        <f>((L96-W96)/#REF!)-(X96*SIN(RADIANS(X96)))</f>
        <v>#REF!</v>
      </c>
      <c r="Z96" s="9" t="e">
        <f t="shared" si="18"/>
        <v>#REF!</v>
      </c>
      <c r="AA96" s="8" t="e">
        <f t="shared" si="19"/>
        <v>#REF!</v>
      </c>
      <c r="AB96" s="8" t="e">
        <f t="shared" si="20"/>
        <v>#REF!</v>
      </c>
      <c r="AF96" s="20"/>
    </row>
    <row r="97" spans="1:32" x14ac:dyDescent="0.3">
      <c r="A97" s="7">
        <v>-6.9392428999999996E-5</v>
      </c>
      <c r="B97" s="7">
        <v>-2.0023E-4</v>
      </c>
      <c r="C97" s="7">
        <v>-2.3775000000000001E-4</v>
      </c>
      <c r="E97">
        <v>32.369999999999997</v>
      </c>
      <c r="F97" s="7">
        <f t="shared" si="11"/>
        <v>6.9392428999999996E-5</v>
      </c>
      <c r="G97" s="7">
        <f t="shared" si="11"/>
        <v>2.0023E-4</v>
      </c>
      <c r="H97" s="7">
        <f t="shared" si="11"/>
        <v>2.3775000000000001E-4</v>
      </c>
      <c r="I97" s="7"/>
      <c r="J97" s="7"/>
      <c r="K97" s="7"/>
      <c r="L97" s="7"/>
      <c r="M97" s="8">
        <f t="shared" si="12"/>
        <v>1.7348107249999999E-5</v>
      </c>
      <c r="N97" s="8">
        <f t="shared" si="15"/>
        <v>2.4849333198976816E-4</v>
      </c>
      <c r="O97" s="8">
        <f t="shared" si="13"/>
        <v>4.5719395465256442E-5</v>
      </c>
      <c r="P97" s="8">
        <f t="shared" si="16"/>
        <v>6.5488210048366899E-4</v>
      </c>
      <c r="Q97" s="8">
        <f t="shared" si="14"/>
        <v>1.6001801857551978E-4</v>
      </c>
      <c r="R97" s="8">
        <f t="shared" si="17"/>
        <v>4.1475898236085235E-3</v>
      </c>
      <c r="S97" s="8" t="e">
        <f>((I97-Q97)/#REF!)-(R97*SIN(RADIANS(R97)))</f>
        <v>#REF!</v>
      </c>
      <c r="T97" s="8" t="e">
        <f>(DEGREES(ATAN(S97/#REF!))+R97)/2</f>
        <v>#REF!</v>
      </c>
      <c r="U97" s="8" t="e">
        <f>((J97-S97)/#REF!)-(T97*SIN(RADIANS(T97)))</f>
        <v>#REF!</v>
      </c>
      <c r="V97" s="8" t="e">
        <f>(DEGREES(ATAN(U97/#REF!))+T97)/2</f>
        <v>#REF!</v>
      </c>
      <c r="W97" s="8" t="e">
        <f>((K97-U97)/#REF!)-(V97*SIN(RADIANS(V97)))</f>
        <v>#REF!</v>
      </c>
      <c r="X97" s="8" t="e">
        <f>(DEGREES(ATAN(W97/#REF!))+V97)/2</f>
        <v>#REF!</v>
      </c>
      <c r="Y97" s="8" t="e">
        <f>((L97-W97)/#REF!)-(X97*SIN(RADIANS(X97)))</f>
        <v>#REF!</v>
      </c>
      <c r="Z97" s="9" t="e">
        <f t="shared" si="18"/>
        <v>#REF!</v>
      </c>
      <c r="AA97" s="8" t="e">
        <f t="shared" si="19"/>
        <v>#REF!</v>
      </c>
      <c r="AB97" s="8" t="e">
        <f t="shared" si="20"/>
        <v>#REF!</v>
      </c>
      <c r="AF97" s="20"/>
    </row>
    <row r="98" spans="1:32" x14ac:dyDescent="0.3">
      <c r="A98" s="7">
        <v>-4.2701275000000002E-5</v>
      </c>
      <c r="B98" s="7">
        <v>-1.6018E-4</v>
      </c>
      <c r="C98" s="7">
        <v>-1.9676000000000001E-4</v>
      </c>
      <c r="E98">
        <v>32.76</v>
      </c>
      <c r="F98" s="7">
        <f t="shared" si="11"/>
        <v>4.2701275000000002E-5</v>
      </c>
      <c r="G98" s="7">
        <f t="shared" si="11"/>
        <v>1.6018E-4</v>
      </c>
      <c r="H98" s="7">
        <f t="shared" si="11"/>
        <v>1.9676000000000001E-4</v>
      </c>
      <c r="I98" s="7"/>
      <c r="J98" s="7"/>
      <c r="K98" s="7"/>
      <c r="L98" s="7"/>
      <c r="M98" s="8">
        <f t="shared" si="12"/>
        <v>1.0675318750000001E-5</v>
      </c>
      <c r="N98" s="8">
        <f t="shared" si="15"/>
        <v>1.5291267733260537E-4</v>
      </c>
      <c r="O98" s="8">
        <f t="shared" si="13"/>
        <v>3.7375762214607139E-5</v>
      </c>
      <c r="P98" s="8">
        <f t="shared" si="16"/>
        <v>5.3536835772980014E-4</v>
      </c>
      <c r="Q98" s="8">
        <f t="shared" si="14"/>
        <v>1.3281519570438542E-4</v>
      </c>
      <c r="R98" s="8">
        <f t="shared" si="17"/>
        <v>3.4384134030284092E-3</v>
      </c>
      <c r="S98" s="8" t="e">
        <f>((I98-Q98)/#REF!)-(R98*SIN(RADIANS(R98)))</f>
        <v>#REF!</v>
      </c>
      <c r="T98" s="8" t="e">
        <f>(DEGREES(ATAN(S98/#REF!))+R98)/2</f>
        <v>#REF!</v>
      </c>
      <c r="U98" s="8" t="e">
        <f>((J98-S98)/#REF!)-(T98*SIN(RADIANS(T98)))</f>
        <v>#REF!</v>
      </c>
      <c r="V98" s="8" t="e">
        <f>(DEGREES(ATAN(U98/#REF!))+T98)/2</f>
        <v>#REF!</v>
      </c>
      <c r="W98" s="8" t="e">
        <f>((K98-U98)/#REF!)-(V98*SIN(RADIANS(V98)))</f>
        <v>#REF!</v>
      </c>
      <c r="X98" s="8" t="e">
        <f>(DEGREES(ATAN(W98/#REF!))+V98)/2</f>
        <v>#REF!</v>
      </c>
      <c r="Y98" s="8" t="e">
        <f>((L98-W98)/#REF!)-(X98*SIN(RADIANS(X98)))</f>
        <v>#REF!</v>
      </c>
      <c r="Z98" s="9" t="e">
        <f t="shared" si="18"/>
        <v>#REF!</v>
      </c>
      <c r="AA98" s="8" t="e">
        <f t="shared" si="19"/>
        <v>#REF!</v>
      </c>
      <c r="AB98" s="8" t="e">
        <f t="shared" si="20"/>
        <v>#REF!</v>
      </c>
      <c r="AF98" s="20"/>
    </row>
    <row r="99" spans="1:32" x14ac:dyDescent="0.3">
      <c r="A99" s="7">
        <v>-2.9143255E-6</v>
      </c>
      <c r="B99" s="7">
        <v>-1.0457E-4</v>
      </c>
      <c r="C99" s="7">
        <v>-1.4007000000000001E-4</v>
      </c>
      <c r="E99">
        <v>33.15</v>
      </c>
      <c r="F99" s="7">
        <f t="shared" si="11"/>
        <v>2.9143255E-6</v>
      </c>
      <c r="G99" s="7">
        <f t="shared" si="11"/>
        <v>1.0457E-4</v>
      </c>
      <c r="H99" s="7">
        <f t="shared" si="11"/>
        <v>1.4007000000000001E-4</v>
      </c>
      <c r="I99" s="7"/>
      <c r="J99" s="7"/>
      <c r="K99" s="7"/>
      <c r="L99" s="7"/>
      <c r="M99" s="8">
        <f t="shared" si="12"/>
        <v>7.2858137499999999E-7</v>
      </c>
      <c r="N99" s="8">
        <f t="shared" si="15"/>
        <v>1.0436159454834471E-5</v>
      </c>
      <c r="O99" s="8">
        <f t="shared" si="13"/>
        <v>2.5960352755352146E-5</v>
      </c>
      <c r="P99" s="8">
        <f t="shared" si="16"/>
        <v>3.7185466188290289E-4</v>
      </c>
      <c r="Q99" s="8">
        <f t="shared" si="14"/>
        <v>9.5088959334324268E-5</v>
      </c>
      <c r="R99" s="8">
        <f t="shared" si="17"/>
        <v>2.4560090129183824E-3</v>
      </c>
      <c r="S99" s="8" t="e">
        <f>((I99-Q99)/#REF!)-(R99*SIN(RADIANS(R99)))</f>
        <v>#REF!</v>
      </c>
      <c r="T99" s="8" t="e">
        <f>(DEGREES(ATAN(S99/#REF!))+R99)/2</f>
        <v>#REF!</v>
      </c>
      <c r="U99" s="8" t="e">
        <f>((J99-S99)/#REF!)-(T99*SIN(RADIANS(T99)))</f>
        <v>#REF!</v>
      </c>
      <c r="V99" s="8" t="e">
        <f>(DEGREES(ATAN(U99/#REF!))+T99)/2</f>
        <v>#REF!</v>
      </c>
      <c r="W99" s="8" t="e">
        <f>((K99-U99)/#REF!)-(V99*SIN(RADIANS(V99)))</f>
        <v>#REF!</v>
      </c>
      <c r="X99" s="8" t="e">
        <f>(DEGREES(ATAN(W99/#REF!))+V99)/2</f>
        <v>#REF!</v>
      </c>
      <c r="Y99" s="8" t="e">
        <f>((L99-W99)/#REF!)-(X99*SIN(RADIANS(X99)))</f>
        <v>#REF!</v>
      </c>
      <c r="Z99" s="9" t="e">
        <f t="shared" si="18"/>
        <v>#REF!</v>
      </c>
      <c r="AA99" s="8" t="e">
        <f t="shared" si="19"/>
        <v>#REF!</v>
      </c>
      <c r="AB99" s="8" t="e">
        <f t="shared" si="20"/>
        <v>#REF!</v>
      </c>
      <c r="AF99" s="20"/>
    </row>
    <row r="100" spans="1:32" x14ac:dyDescent="0.3">
      <c r="A100" s="7">
        <v>-2.4671777E-5</v>
      </c>
      <c r="B100" s="7">
        <v>-1.3587000000000001E-4</v>
      </c>
      <c r="C100" s="7">
        <v>-1.7200000000000001E-4</v>
      </c>
      <c r="E100">
        <v>33.54</v>
      </c>
      <c r="F100" s="7">
        <f t="shared" si="11"/>
        <v>2.4671777E-5</v>
      </c>
      <c r="G100" s="7">
        <f t="shared" si="11"/>
        <v>1.3587000000000001E-4</v>
      </c>
      <c r="H100" s="7">
        <f t="shared" si="11"/>
        <v>1.7200000000000001E-4</v>
      </c>
      <c r="I100" s="7"/>
      <c r="J100" s="7"/>
      <c r="K100" s="7"/>
      <c r="L100" s="7"/>
      <c r="M100" s="8">
        <f t="shared" si="12"/>
        <v>6.1679442500000001E-6</v>
      </c>
      <c r="N100" s="8">
        <f t="shared" si="15"/>
        <v>8.834929344917596E-5</v>
      </c>
      <c r="O100" s="8">
        <f t="shared" si="13"/>
        <v>3.2425377704120871E-5</v>
      </c>
      <c r="P100" s="8">
        <f t="shared" si="16"/>
        <v>4.6445932288075758E-4</v>
      </c>
      <c r="Q100" s="8">
        <f t="shared" si="14"/>
        <v>1.1630842017932299E-4</v>
      </c>
      <c r="R100" s="8">
        <f t="shared" si="17"/>
        <v>3.0088886519578097E-3</v>
      </c>
      <c r="S100" s="8" t="e">
        <f>((I100-Q100)/#REF!)-(R100*SIN(RADIANS(R100)))</f>
        <v>#REF!</v>
      </c>
      <c r="T100" s="8" t="e">
        <f>(DEGREES(ATAN(S100/#REF!))+R100)/2</f>
        <v>#REF!</v>
      </c>
      <c r="U100" s="8" t="e">
        <f>((J100-S100)/#REF!)-(T100*SIN(RADIANS(T100)))</f>
        <v>#REF!</v>
      </c>
      <c r="V100" s="8" t="e">
        <f>(DEGREES(ATAN(U100/#REF!))+T100)/2</f>
        <v>#REF!</v>
      </c>
      <c r="W100" s="8" t="e">
        <f>((K100-U100)/#REF!)-(V100*SIN(RADIANS(V100)))</f>
        <v>#REF!</v>
      </c>
      <c r="X100" s="8" t="e">
        <f>(DEGREES(ATAN(W100/#REF!))+V100)/2</f>
        <v>#REF!</v>
      </c>
      <c r="Y100" s="8" t="e">
        <f>((L100-W100)/#REF!)-(X100*SIN(RADIANS(X100)))</f>
        <v>#REF!</v>
      </c>
      <c r="Z100" s="9" t="e">
        <f t="shared" si="18"/>
        <v>#REF!</v>
      </c>
      <c r="AA100" s="8" t="e">
        <f t="shared" si="19"/>
        <v>#REF!</v>
      </c>
      <c r="AB100" s="8" t="e">
        <f t="shared" si="20"/>
        <v>#REF!</v>
      </c>
      <c r="AF100" s="20"/>
    </row>
    <row r="101" spans="1:32" x14ac:dyDescent="0.3">
      <c r="A101" s="7">
        <v>-2.7161865999999999E-5</v>
      </c>
      <c r="B101" s="7">
        <v>-1.3907000000000001E-4</v>
      </c>
      <c r="C101" s="7">
        <v>-1.7506999999999999E-4</v>
      </c>
      <c r="E101">
        <v>33.93</v>
      </c>
      <c r="F101" s="7">
        <f t="shared" si="11"/>
        <v>2.7161865999999999E-5</v>
      </c>
      <c r="G101" s="7">
        <f t="shared" si="11"/>
        <v>1.3907000000000001E-4</v>
      </c>
      <c r="H101" s="7">
        <f t="shared" si="11"/>
        <v>1.7506999999999999E-4</v>
      </c>
      <c r="I101" s="7"/>
      <c r="J101" s="7"/>
      <c r="K101" s="7"/>
      <c r="L101" s="7"/>
      <c r="M101" s="8">
        <f t="shared" si="12"/>
        <v>6.7904664999999996E-6</v>
      </c>
      <c r="N101" s="8">
        <f t="shared" si="15"/>
        <v>9.7266267843649522E-5</v>
      </c>
      <c r="O101" s="8">
        <f t="shared" si="13"/>
        <v>3.3069718254166665E-5</v>
      </c>
      <c r="P101" s="8">
        <f t="shared" si="16"/>
        <v>4.7368882140182942E-4</v>
      </c>
      <c r="Q101" s="8">
        <f t="shared" si="14"/>
        <v>1.18329651932562E-4</v>
      </c>
      <c r="R101" s="8">
        <f t="shared" si="17"/>
        <v>3.0617567544564644E-3</v>
      </c>
      <c r="S101" s="8" t="e">
        <f>((I101-Q101)/#REF!)-(R101*SIN(RADIANS(R101)))</f>
        <v>#REF!</v>
      </c>
      <c r="T101" s="8" t="e">
        <f>(DEGREES(ATAN(S101/#REF!))+R101)/2</f>
        <v>#REF!</v>
      </c>
      <c r="U101" s="8" t="e">
        <f>((J101-S101)/#REF!)-(T101*SIN(RADIANS(T101)))</f>
        <v>#REF!</v>
      </c>
      <c r="V101" s="8" t="e">
        <f>(DEGREES(ATAN(U101/#REF!))+T101)/2</f>
        <v>#REF!</v>
      </c>
      <c r="W101" s="8" t="e">
        <f>((K101-U101)/#REF!)-(V101*SIN(RADIANS(V101)))</f>
        <v>#REF!</v>
      </c>
      <c r="X101" s="8" t="e">
        <f>(DEGREES(ATAN(W101/#REF!))+V101)/2</f>
        <v>#REF!</v>
      </c>
      <c r="Y101" s="8" t="e">
        <f>((L101-W101)/#REF!)-(X101*SIN(RADIANS(X101)))</f>
        <v>#REF!</v>
      </c>
      <c r="Z101" s="9" t="e">
        <f t="shared" si="18"/>
        <v>#REF!</v>
      </c>
      <c r="AA101" s="8" t="e">
        <f t="shared" si="19"/>
        <v>#REF!</v>
      </c>
      <c r="AB101" s="8" t="e">
        <f t="shared" si="20"/>
        <v>#REF!</v>
      </c>
      <c r="AF101" s="20"/>
    </row>
    <row r="102" spans="1:32" x14ac:dyDescent="0.3">
      <c r="A102" s="7">
        <v>-9.4579879000000001E-5</v>
      </c>
      <c r="B102" s="7">
        <v>-2.3436999999999999E-4</v>
      </c>
      <c r="C102" s="7">
        <v>-2.7266999999999998E-4</v>
      </c>
      <c r="E102">
        <v>34.32</v>
      </c>
      <c r="F102" s="7">
        <f t="shared" si="11"/>
        <v>9.4579879000000001E-5</v>
      </c>
      <c r="G102" s="7">
        <f t="shared" si="11"/>
        <v>2.3436999999999999E-4</v>
      </c>
      <c r="H102" s="7">
        <f t="shared" si="11"/>
        <v>2.7266999999999998E-4</v>
      </c>
      <c r="I102" s="7"/>
      <c r="J102" s="7"/>
      <c r="K102" s="7"/>
      <c r="L102" s="7"/>
      <c r="M102" s="8">
        <f t="shared" si="12"/>
        <v>2.364496975E-5</v>
      </c>
      <c r="N102" s="8">
        <f t="shared" si="15"/>
        <v>3.386892433434304E-4</v>
      </c>
      <c r="O102" s="8">
        <f t="shared" si="13"/>
        <v>5.267925548827166E-5</v>
      </c>
      <c r="P102" s="8">
        <f t="shared" si="16"/>
        <v>7.5457475179871079E-4</v>
      </c>
      <c r="Q102" s="8">
        <f t="shared" si="14"/>
        <v>1.8331568281740749E-4</v>
      </c>
      <c r="R102" s="8">
        <f t="shared" si="17"/>
        <v>4.7536269018549262E-3</v>
      </c>
      <c r="S102" s="8" t="e">
        <f>((I102-Q102)/#REF!)-(R102*SIN(RADIANS(R102)))</f>
        <v>#REF!</v>
      </c>
      <c r="T102" s="8" t="e">
        <f>(DEGREES(ATAN(S102/#REF!))+R102)/2</f>
        <v>#REF!</v>
      </c>
      <c r="U102" s="8" t="e">
        <f>((J102-S102)/#REF!)-(T102*SIN(RADIANS(T102)))</f>
        <v>#REF!</v>
      </c>
      <c r="V102" s="8" t="e">
        <f>(DEGREES(ATAN(U102/#REF!))+T102)/2</f>
        <v>#REF!</v>
      </c>
      <c r="W102" s="8" t="e">
        <f>((K102-U102)/#REF!)-(V102*SIN(RADIANS(V102)))</f>
        <v>#REF!</v>
      </c>
      <c r="X102" s="8" t="e">
        <f>(DEGREES(ATAN(W102/#REF!))+V102)/2</f>
        <v>#REF!</v>
      </c>
      <c r="Y102" s="8" t="e">
        <f>((L102-W102)/#REF!)-(X102*SIN(RADIANS(X102)))</f>
        <v>#REF!</v>
      </c>
      <c r="Z102" s="9" t="e">
        <f t="shared" si="18"/>
        <v>#REF!</v>
      </c>
      <c r="AA102" s="8" t="e">
        <f t="shared" si="19"/>
        <v>#REF!</v>
      </c>
      <c r="AB102" s="8" t="e">
        <f t="shared" si="20"/>
        <v>#REF!</v>
      </c>
      <c r="AF102" s="20"/>
    </row>
    <row r="103" spans="1:32" x14ac:dyDescent="0.3">
      <c r="A103" s="7">
        <v>-6.9266619000000004E-5</v>
      </c>
      <c r="B103" s="7">
        <v>-2.0036000000000001E-4</v>
      </c>
      <c r="C103" s="7">
        <v>-2.3811000000000001E-4</v>
      </c>
      <c r="E103">
        <v>34.71</v>
      </c>
      <c r="F103" s="7">
        <f t="shared" si="11"/>
        <v>6.9266619000000004E-5</v>
      </c>
      <c r="G103" s="7">
        <f t="shared" si="11"/>
        <v>2.0036000000000001E-4</v>
      </c>
      <c r="H103" s="7">
        <f t="shared" si="11"/>
        <v>2.3811000000000001E-4</v>
      </c>
      <c r="I103" s="7"/>
      <c r="J103" s="7"/>
      <c r="K103" s="7"/>
      <c r="L103" s="7"/>
      <c r="M103" s="8">
        <f t="shared" si="12"/>
        <v>1.7316654750000001E-5</v>
      </c>
      <c r="N103" s="8">
        <f t="shared" si="15"/>
        <v>2.4804280811349287E-4</v>
      </c>
      <c r="O103" s="8">
        <f t="shared" si="13"/>
        <v>4.5759762494582183E-5</v>
      </c>
      <c r="P103" s="8">
        <f t="shared" si="16"/>
        <v>6.5546031558655479E-4</v>
      </c>
      <c r="Q103" s="8">
        <f t="shared" si="14"/>
        <v>1.6028436616075733E-4</v>
      </c>
      <c r="R103" s="8">
        <f t="shared" si="17"/>
        <v>4.1542375112623839E-3</v>
      </c>
      <c r="S103" s="8" t="e">
        <f>((I103-Q103)/#REF!)-(R103*SIN(RADIANS(R103)))</f>
        <v>#REF!</v>
      </c>
      <c r="T103" s="8" t="e">
        <f>(DEGREES(ATAN(S103/#REF!))+R103)/2</f>
        <v>#REF!</v>
      </c>
      <c r="U103" s="8" t="e">
        <f>((J103-S103)/#REF!)-(T103*SIN(RADIANS(T103)))</f>
        <v>#REF!</v>
      </c>
      <c r="V103" s="8" t="e">
        <f>(DEGREES(ATAN(U103/#REF!))+T103)/2</f>
        <v>#REF!</v>
      </c>
      <c r="W103" s="8" t="e">
        <f>((K103-U103)/#REF!)-(V103*SIN(RADIANS(V103)))</f>
        <v>#REF!</v>
      </c>
      <c r="X103" s="8" t="e">
        <f>(DEGREES(ATAN(W103/#REF!))+V103)/2</f>
        <v>#REF!</v>
      </c>
      <c r="Y103" s="8" t="e">
        <f>((L103-W103)/#REF!)-(X103*SIN(RADIANS(X103)))</f>
        <v>#REF!</v>
      </c>
      <c r="Z103" s="9" t="e">
        <f t="shared" si="18"/>
        <v>#REF!</v>
      </c>
      <c r="AA103" s="8" t="e">
        <f t="shared" si="19"/>
        <v>#REF!</v>
      </c>
      <c r="AB103" s="8" t="e">
        <f t="shared" si="20"/>
        <v>#REF!</v>
      </c>
      <c r="AF103" s="20"/>
    </row>
    <row r="104" spans="1:32" x14ac:dyDescent="0.3">
      <c r="A104" s="7">
        <v>1.247E-4</v>
      </c>
      <c r="B104" s="7">
        <v>7.7060365000000003E-5</v>
      </c>
      <c r="C104" s="7">
        <v>4.5564223999999999E-5</v>
      </c>
      <c r="E104">
        <v>35.1</v>
      </c>
      <c r="F104" s="7">
        <f t="shared" si="11"/>
        <v>1.247E-4</v>
      </c>
      <c r="G104" s="7">
        <f t="shared" si="11"/>
        <v>7.7060365000000003E-5</v>
      </c>
      <c r="H104" s="7">
        <f t="shared" si="11"/>
        <v>4.5564223999999999E-5</v>
      </c>
      <c r="I104" s="7"/>
      <c r="J104" s="7"/>
      <c r="K104" s="7"/>
      <c r="L104" s="7"/>
      <c r="M104" s="8">
        <f t="shared" si="12"/>
        <v>3.1174999999999999E-5</v>
      </c>
      <c r="N104" s="8">
        <f t="shared" si="15"/>
        <v>4.4654898157104385E-4</v>
      </c>
      <c r="O104" s="8">
        <f t="shared" si="13"/>
        <v>1.1467860958874988E-5</v>
      </c>
      <c r="P104" s="8">
        <f t="shared" si="16"/>
        <v>1.6426500824614647E-4</v>
      </c>
      <c r="Q104" s="8">
        <f t="shared" si="14"/>
        <v>2.8413164925535455E-5</v>
      </c>
      <c r="R104" s="8">
        <f t="shared" si="17"/>
        <v>7.6044685101394715E-4</v>
      </c>
      <c r="S104" s="8" t="e">
        <f>((I104-Q104)/#REF!)-(R104*SIN(RADIANS(R104)))</f>
        <v>#REF!</v>
      </c>
      <c r="T104" s="8" t="e">
        <f>(DEGREES(ATAN(S104/#REF!))+R104)/2</f>
        <v>#REF!</v>
      </c>
      <c r="U104" s="8" t="e">
        <f>((J104-S104)/#REF!)-(T104*SIN(RADIANS(T104)))</f>
        <v>#REF!</v>
      </c>
      <c r="V104" s="8" t="e">
        <f>(DEGREES(ATAN(U104/#REF!))+T104)/2</f>
        <v>#REF!</v>
      </c>
      <c r="W104" s="8" t="e">
        <f>((K104-U104)/#REF!)-(V104*SIN(RADIANS(V104)))</f>
        <v>#REF!</v>
      </c>
      <c r="X104" s="8" t="e">
        <f>(DEGREES(ATAN(W104/#REF!))+V104)/2</f>
        <v>#REF!</v>
      </c>
      <c r="Y104" s="8" t="e">
        <f>((L104-W104)/#REF!)-(X104*SIN(RADIANS(X104)))</f>
        <v>#REF!</v>
      </c>
      <c r="Z104" s="9" t="e">
        <f t="shared" si="18"/>
        <v>#REF!</v>
      </c>
      <c r="AA104" s="8" t="e">
        <f t="shared" si="19"/>
        <v>#REF!</v>
      </c>
      <c r="AB104" s="8" t="e">
        <f t="shared" si="20"/>
        <v>#REF!</v>
      </c>
      <c r="AF104" s="20"/>
    </row>
    <row r="105" spans="1:32" x14ac:dyDescent="0.3">
      <c r="A105" s="7">
        <v>-1.4030501E-5</v>
      </c>
      <c r="B105" s="7">
        <v>-1.1917E-4</v>
      </c>
      <c r="C105" s="7">
        <v>-1.5514000000000001E-4</v>
      </c>
      <c r="E105">
        <v>35.49</v>
      </c>
      <c r="F105" s="7">
        <f t="shared" si="11"/>
        <v>1.4030501E-5</v>
      </c>
      <c r="G105" s="7">
        <f t="shared" si="11"/>
        <v>1.1917E-4</v>
      </c>
      <c r="H105" s="7">
        <f t="shared" si="11"/>
        <v>1.5514000000000001E-4</v>
      </c>
      <c r="I105" s="7"/>
      <c r="J105" s="7"/>
      <c r="K105" s="7"/>
      <c r="L105" s="7"/>
      <c r="M105" s="8">
        <f t="shared" si="12"/>
        <v>3.50762525E-6</v>
      </c>
      <c r="N105" s="8">
        <f t="shared" si="15"/>
        <v>5.024303073461719E-5</v>
      </c>
      <c r="O105" s="8">
        <f t="shared" si="13"/>
        <v>2.891554962906919E-5</v>
      </c>
      <c r="P105" s="8">
        <f t="shared" si="16"/>
        <v>4.1418473900446971E-4</v>
      </c>
      <c r="Q105" s="8">
        <f t="shared" si="14"/>
        <v>1.0518404788093175E-4</v>
      </c>
      <c r="R105" s="8">
        <f t="shared" si="17"/>
        <v>2.7181765362709878E-3</v>
      </c>
      <c r="S105" s="8" t="e">
        <f>((I105-Q105)/#REF!)-(R105*SIN(RADIANS(R105)))</f>
        <v>#REF!</v>
      </c>
      <c r="T105" s="8" t="e">
        <f>(DEGREES(ATAN(S105/#REF!))+R105)/2</f>
        <v>#REF!</v>
      </c>
      <c r="U105" s="8" t="e">
        <f>((J105-S105)/#REF!)-(T105*SIN(RADIANS(T105)))</f>
        <v>#REF!</v>
      </c>
      <c r="V105" s="8" t="e">
        <f>(DEGREES(ATAN(U105/#REF!))+T105)/2</f>
        <v>#REF!</v>
      </c>
      <c r="W105" s="8" t="e">
        <f>((K105-U105)/#REF!)-(V105*SIN(RADIANS(V105)))</f>
        <v>#REF!</v>
      </c>
      <c r="X105" s="8" t="e">
        <f>(DEGREES(ATAN(W105/#REF!))+V105)/2</f>
        <v>#REF!</v>
      </c>
      <c r="Y105" s="8" t="e">
        <f>((L105-W105)/#REF!)-(X105*SIN(RADIANS(X105)))</f>
        <v>#REF!</v>
      </c>
      <c r="Z105" s="9" t="e">
        <f t="shared" si="18"/>
        <v>#REF!</v>
      </c>
      <c r="AA105" s="8" t="e">
        <f t="shared" si="19"/>
        <v>#REF!</v>
      </c>
      <c r="AB105" s="8" t="e">
        <f t="shared" si="20"/>
        <v>#REF!</v>
      </c>
      <c r="AF105" s="20"/>
    </row>
    <row r="106" spans="1:32" x14ac:dyDescent="0.3">
      <c r="A106" s="7">
        <v>-1.818E-4</v>
      </c>
      <c r="B106" s="7">
        <v>-3.6195999999999998E-4</v>
      </c>
      <c r="C106" s="7">
        <v>-4.0381E-4</v>
      </c>
      <c r="E106">
        <v>35.880000000000003</v>
      </c>
      <c r="F106" s="7">
        <f t="shared" si="11"/>
        <v>1.818E-4</v>
      </c>
      <c r="G106" s="7">
        <f t="shared" si="11"/>
        <v>3.6195999999999998E-4</v>
      </c>
      <c r="H106" s="7">
        <f t="shared" si="11"/>
        <v>4.0381E-4</v>
      </c>
      <c r="I106" s="7"/>
      <c r="J106" s="7"/>
      <c r="K106" s="7"/>
      <c r="L106" s="7"/>
      <c r="M106" s="8">
        <f t="shared" si="12"/>
        <v>4.545E-5</v>
      </c>
      <c r="N106" s="8">
        <f t="shared" si="15"/>
        <v>6.5102329468938078E-4</v>
      </c>
      <c r="O106" s="8">
        <f t="shared" si="13"/>
        <v>7.9120102747814571E-5</v>
      </c>
      <c r="P106" s="8">
        <f t="shared" si="16"/>
        <v>1.1333119903749981E-3</v>
      </c>
      <c r="Q106" s="8">
        <f t="shared" si="14"/>
        <v>2.7055249743654483E-4</v>
      </c>
      <c r="R106" s="8">
        <f t="shared" si="17"/>
        <v>7.0256209856784614E-3</v>
      </c>
      <c r="S106" s="8" t="e">
        <f>((I106-Q106)/#REF!)-(R106*SIN(RADIANS(R106)))</f>
        <v>#REF!</v>
      </c>
      <c r="T106" s="8" t="e">
        <f>(DEGREES(ATAN(S106/#REF!))+R106)/2</f>
        <v>#REF!</v>
      </c>
      <c r="U106" s="8" t="e">
        <f>((J106-S106)/#REF!)-(T106*SIN(RADIANS(T106)))</f>
        <v>#REF!</v>
      </c>
      <c r="V106" s="8" t="e">
        <f>(DEGREES(ATAN(U106/#REF!))+T106)/2</f>
        <v>#REF!</v>
      </c>
      <c r="W106" s="8" t="e">
        <f>((K106-U106)/#REF!)-(V106*SIN(RADIANS(V106)))</f>
        <v>#REF!</v>
      </c>
      <c r="X106" s="8" t="e">
        <f>(DEGREES(ATAN(W106/#REF!))+V106)/2</f>
        <v>#REF!</v>
      </c>
      <c r="Y106" s="8" t="e">
        <f>((L106-W106)/#REF!)-(X106*SIN(RADIANS(X106)))</f>
        <v>#REF!</v>
      </c>
      <c r="Z106" s="9" t="e">
        <f t="shared" si="18"/>
        <v>#REF!</v>
      </c>
      <c r="AA106" s="8" t="e">
        <f t="shared" si="19"/>
        <v>#REF!</v>
      </c>
      <c r="AB106" s="8" t="e">
        <f t="shared" si="20"/>
        <v>#REF!</v>
      </c>
      <c r="AF106" s="20"/>
    </row>
    <row r="107" spans="1:32" x14ac:dyDescent="0.3">
      <c r="A107" s="7">
        <v>5.1447869000000001E-5</v>
      </c>
      <c r="B107" s="7">
        <v>-2.66155E-5</v>
      </c>
      <c r="C107" s="7">
        <v>-6.0714324999999997E-5</v>
      </c>
      <c r="E107">
        <v>36.270000000000003</v>
      </c>
      <c r="F107" s="7">
        <f t="shared" si="11"/>
        <v>5.1447869000000001E-5</v>
      </c>
      <c r="G107" s="7">
        <f t="shared" si="11"/>
        <v>2.66155E-5</v>
      </c>
      <c r="H107" s="7">
        <f t="shared" si="11"/>
        <v>6.0714324999999997E-5</v>
      </c>
      <c r="I107" s="7"/>
      <c r="J107" s="7"/>
      <c r="K107" s="7"/>
      <c r="L107" s="7"/>
      <c r="M107" s="8">
        <f t="shared" si="12"/>
        <v>1.286196725E-5</v>
      </c>
      <c r="N107" s="8">
        <f t="shared" si="15"/>
        <v>1.842341099144865E-4</v>
      </c>
      <c r="O107" s="8">
        <f t="shared" si="13"/>
        <v>3.4377907842279895E-6</v>
      </c>
      <c r="P107" s="8">
        <f t="shared" si="16"/>
        <v>4.9242725696296187E-5</v>
      </c>
      <c r="Q107" s="8">
        <f t="shared" si="14"/>
        <v>4.7730402858262888E-5</v>
      </c>
      <c r="R107" s="8">
        <f t="shared" si="17"/>
        <v>1.1641007948462443E-3</v>
      </c>
      <c r="S107" s="8" t="e">
        <f>((I107-Q107)/#REF!)-(R107*SIN(RADIANS(R107)))</f>
        <v>#REF!</v>
      </c>
      <c r="T107" s="8" t="e">
        <f>(DEGREES(ATAN(S107/#REF!))+R107)/2</f>
        <v>#REF!</v>
      </c>
      <c r="U107" s="8" t="e">
        <f>((J107-S107)/#REF!)-(T107*SIN(RADIANS(T107)))</f>
        <v>#REF!</v>
      </c>
      <c r="V107" s="8" t="e">
        <f>(DEGREES(ATAN(U107/#REF!))+T107)/2</f>
        <v>#REF!</v>
      </c>
      <c r="W107" s="8" t="e">
        <f>((K107-U107)/#REF!)-(V107*SIN(RADIANS(V107)))</f>
        <v>#REF!</v>
      </c>
      <c r="X107" s="8" t="e">
        <f>(DEGREES(ATAN(W107/#REF!))+V107)/2</f>
        <v>#REF!</v>
      </c>
      <c r="Y107" s="8" t="e">
        <f>((L107-W107)/#REF!)-(X107*SIN(RADIANS(X107)))</f>
        <v>#REF!</v>
      </c>
      <c r="Z107" s="9" t="e">
        <f t="shared" si="18"/>
        <v>#REF!</v>
      </c>
      <c r="AA107" s="8" t="e">
        <f t="shared" si="19"/>
        <v>#REF!</v>
      </c>
      <c r="AB107" s="8" t="e">
        <f t="shared" si="20"/>
        <v>#REF!</v>
      </c>
      <c r="AF107" s="20"/>
    </row>
    <row r="108" spans="1:32" x14ac:dyDescent="0.3">
      <c r="A108" s="7">
        <v>6.6941436000000001E-5</v>
      </c>
      <c r="B108" s="7">
        <v>-5.1707118999999999E-6</v>
      </c>
      <c r="C108" s="7">
        <v>-3.8983996000000001E-5</v>
      </c>
      <c r="E108">
        <v>36.659999999999997</v>
      </c>
      <c r="F108" s="7">
        <f t="shared" si="11"/>
        <v>6.6941436000000001E-5</v>
      </c>
      <c r="G108" s="7">
        <f t="shared" si="11"/>
        <v>5.1707118999999999E-6</v>
      </c>
      <c r="H108" s="7">
        <f t="shared" si="11"/>
        <v>3.8983996000000001E-5</v>
      </c>
      <c r="I108" s="7"/>
      <c r="J108" s="7"/>
      <c r="K108" s="7"/>
      <c r="L108" s="7"/>
      <c r="M108" s="8">
        <f t="shared" si="12"/>
        <v>1.6735359E-5</v>
      </c>
      <c r="N108" s="8">
        <f t="shared" si="15"/>
        <v>2.3971635983267075E-4</v>
      </c>
      <c r="O108" s="8">
        <f t="shared" si="13"/>
        <v>-2.8921647098349846E-6</v>
      </c>
      <c r="P108" s="8">
        <f t="shared" si="16"/>
        <v>-4.1427207882548525E-5</v>
      </c>
      <c r="Q108" s="8">
        <f t="shared" si="14"/>
        <v>3.4896770637952004E-5</v>
      </c>
      <c r="R108" s="8">
        <f t="shared" si="17"/>
        <v>8.1238542757000641E-4</v>
      </c>
      <c r="S108" s="8" t="e">
        <f>((I108-Q108)/#REF!)-(R108*SIN(RADIANS(R108)))</f>
        <v>#REF!</v>
      </c>
      <c r="T108" s="8" t="e">
        <f>(DEGREES(ATAN(S108/#REF!))+R108)/2</f>
        <v>#REF!</v>
      </c>
      <c r="U108" s="8" t="e">
        <f>((J108-S108)/#REF!)-(T108*SIN(RADIANS(T108)))</f>
        <v>#REF!</v>
      </c>
      <c r="V108" s="8" t="e">
        <f>(DEGREES(ATAN(U108/#REF!))+T108)/2</f>
        <v>#REF!</v>
      </c>
      <c r="W108" s="8" t="e">
        <f>((K108-U108)/#REF!)-(V108*SIN(RADIANS(V108)))</f>
        <v>#REF!</v>
      </c>
      <c r="X108" s="8" t="e">
        <f>(DEGREES(ATAN(W108/#REF!))+V108)/2</f>
        <v>#REF!</v>
      </c>
      <c r="Y108" s="8" t="e">
        <f>((L108-W108)/#REF!)-(X108*SIN(RADIANS(X108)))</f>
        <v>#REF!</v>
      </c>
      <c r="Z108" s="9" t="e">
        <f t="shared" si="18"/>
        <v>#REF!</v>
      </c>
      <c r="AA108" s="8" t="e">
        <f t="shared" si="19"/>
        <v>#REF!</v>
      </c>
      <c r="AB108" s="8" t="e">
        <f t="shared" si="20"/>
        <v>#REF!</v>
      </c>
      <c r="AF108" s="20"/>
    </row>
    <row r="109" spans="1:32" x14ac:dyDescent="0.3">
      <c r="A109" s="7">
        <v>-1.484E-4</v>
      </c>
      <c r="B109" s="7">
        <v>-3.1386000000000001E-4</v>
      </c>
      <c r="C109" s="7">
        <v>-3.5487000000000002E-4</v>
      </c>
      <c r="E109">
        <v>37.049999999999997</v>
      </c>
      <c r="F109" s="7">
        <f t="shared" si="11"/>
        <v>1.484E-4</v>
      </c>
      <c r="G109" s="7">
        <f t="shared" si="11"/>
        <v>3.1386000000000001E-4</v>
      </c>
      <c r="H109" s="7">
        <f t="shared" si="11"/>
        <v>3.5487000000000002E-4</v>
      </c>
      <c r="I109" s="7"/>
      <c r="J109" s="7"/>
      <c r="K109" s="7"/>
      <c r="L109" s="7"/>
      <c r="M109" s="8">
        <f t="shared" si="12"/>
        <v>3.7100000000000001E-5</v>
      </c>
      <c r="N109" s="8">
        <f t="shared" si="15"/>
        <v>5.3141835496859995E-4</v>
      </c>
      <c r="O109" s="8">
        <f t="shared" si="13"/>
        <v>6.9185071094757884E-5</v>
      </c>
      <c r="P109" s="8">
        <f t="shared" si="16"/>
        <v>9.9100314466171995E-4</v>
      </c>
      <c r="Q109" s="8">
        <f t="shared" si="14"/>
        <v>2.3805363343194986E-4</v>
      </c>
      <c r="R109" s="8">
        <f t="shared" si="17"/>
        <v>6.178613370032237E-3</v>
      </c>
      <c r="S109" s="8" t="e">
        <f>((I109-Q109)/#REF!)-(R109*SIN(RADIANS(R109)))</f>
        <v>#REF!</v>
      </c>
      <c r="T109" s="8" t="e">
        <f>(DEGREES(ATAN(S109/#REF!))+R109)/2</f>
        <v>#REF!</v>
      </c>
      <c r="U109" s="8" t="e">
        <f>((J109-S109)/#REF!)-(T109*SIN(RADIANS(T109)))</f>
        <v>#REF!</v>
      </c>
      <c r="V109" s="8" t="e">
        <f>(DEGREES(ATAN(U109/#REF!))+T109)/2</f>
        <v>#REF!</v>
      </c>
      <c r="W109" s="8" t="e">
        <f>((K109-U109)/#REF!)-(V109*SIN(RADIANS(V109)))</f>
        <v>#REF!</v>
      </c>
      <c r="X109" s="8" t="e">
        <f>(DEGREES(ATAN(W109/#REF!))+V109)/2</f>
        <v>#REF!</v>
      </c>
      <c r="Y109" s="8" t="e">
        <f>((L109-W109)/#REF!)-(X109*SIN(RADIANS(X109)))</f>
        <v>#REF!</v>
      </c>
      <c r="Z109" s="9" t="e">
        <f t="shared" si="18"/>
        <v>#REF!</v>
      </c>
      <c r="AA109" s="8" t="e">
        <f t="shared" si="19"/>
        <v>#REF!</v>
      </c>
      <c r="AB109" s="8" t="e">
        <f t="shared" si="20"/>
        <v>#REF!</v>
      </c>
      <c r="AF109" s="20"/>
    </row>
    <row r="110" spans="1:32" x14ac:dyDescent="0.3">
      <c r="A110" s="7">
        <v>-2.8771058000000002E-5</v>
      </c>
      <c r="B110" s="7">
        <v>-1.4192999999999999E-4</v>
      </c>
      <c r="C110" s="7">
        <v>-1.7902E-4</v>
      </c>
      <c r="E110">
        <v>37.44</v>
      </c>
      <c r="F110" s="7">
        <f t="shared" si="11"/>
        <v>2.8771058000000002E-5</v>
      </c>
      <c r="G110" s="7">
        <f t="shared" si="11"/>
        <v>1.4192999999999999E-4</v>
      </c>
      <c r="H110" s="7">
        <f t="shared" si="11"/>
        <v>1.7902E-4</v>
      </c>
      <c r="I110" s="7"/>
      <c r="J110" s="7"/>
      <c r="K110" s="7"/>
      <c r="L110" s="7"/>
      <c r="M110" s="8">
        <f t="shared" si="12"/>
        <v>7.1927645000000004E-6</v>
      </c>
      <c r="N110" s="8">
        <f t="shared" si="15"/>
        <v>1.0302876222027041E-4</v>
      </c>
      <c r="O110" s="8">
        <f t="shared" si="13"/>
        <v>3.368412360959415E-5</v>
      </c>
      <c r="P110" s="8">
        <f t="shared" si="16"/>
        <v>4.8248952984527422E-4</v>
      </c>
      <c r="Q110" s="8">
        <f t="shared" si="14"/>
        <v>1.2110916726609751E-4</v>
      </c>
      <c r="R110" s="8">
        <f t="shared" si="17"/>
        <v>3.1325131487274808E-3</v>
      </c>
      <c r="S110" s="8" t="e">
        <f>((I110-Q110)/#REF!)-(R110*SIN(RADIANS(R110)))</f>
        <v>#REF!</v>
      </c>
      <c r="T110" s="8" t="e">
        <f>(DEGREES(ATAN(S110/#REF!))+R110)/2</f>
        <v>#REF!</v>
      </c>
      <c r="U110" s="8" t="e">
        <f>((J110-S110)/#REF!)-(T110*SIN(RADIANS(T110)))</f>
        <v>#REF!</v>
      </c>
      <c r="V110" s="8" t="e">
        <f>(DEGREES(ATAN(U110/#REF!))+T110)/2</f>
        <v>#REF!</v>
      </c>
      <c r="W110" s="8" t="e">
        <f>((K110-U110)/#REF!)-(V110*SIN(RADIANS(V110)))</f>
        <v>#REF!</v>
      </c>
      <c r="X110" s="8" t="e">
        <f>(DEGREES(ATAN(W110/#REF!))+V110)/2</f>
        <v>#REF!</v>
      </c>
      <c r="Y110" s="8" t="e">
        <f>((L110-W110)/#REF!)-(X110*SIN(RADIANS(X110)))</f>
        <v>#REF!</v>
      </c>
      <c r="Z110" s="9" t="e">
        <f t="shared" si="18"/>
        <v>#REF!</v>
      </c>
      <c r="AA110" s="8" t="e">
        <f t="shared" si="19"/>
        <v>#REF!</v>
      </c>
      <c r="AB110" s="8" t="e">
        <f t="shared" si="20"/>
        <v>#REF!</v>
      </c>
      <c r="AF110" s="20"/>
    </row>
    <row r="111" spans="1:32" x14ac:dyDescent="0.3">
      <c r="A111" s="7">
        <v>2.6416560000000001E-5</v>
      </c>
      <c r="B111" s="7">
        <v>-6.1654947E-5</v>
      </c>
      <c r="C111" s="7">
        <v>-9.6975667000000004E-5</v>
      </c>
      <c r="E111">
        <v>37.83</v>
      </c>
      <c r="F111" s="7">
        <f t="shared" si="11"/>
        <v>2.6416560000000001E-5</v>
      </c>
      <c r="G111" s="7">
        <f t="shared" si="11"/>
        <v>6.1654947E-5</v>
      </c>
      <c r="H111" s="7">
        <f t="shared" si="11"/>
        <v>9.6975667000000004E-5</v>
      </c>
      <c r="I111" s="7"/>
      <c r="J111" s="7"/>
      <c r="K111" s="7"/>
      <c r="L111" s="7"/>
      <c r="M111" s="8">
        <f t="shared" si="12"/>
        <v>6.6041400000000003E-6</v>
      </c>
      <c r="N111" s="8">
        <f t="shared" si="15"/>
        <v>9.4597337328295928E-5</v>
      </c>
      <c r="O111" s="8">
        <f t="shared" si="13"/>
        <v>1.3762545566485163E-5</v>
      </c>
      <c r="P111" s="8">
        <f t="shared" si="16"/>
        <v>1.9713394407824274E-4</v>
      </c>
      <c r="Q111" s="8">
        <f t="shared" si="14"/>
        <v>6.9343589595040409E-5</v>
      </c>
      <c r="R111" s="8">
        <f t="shared" si="17"/>
        <v>1.7540232285644167E-3</v>
      </c>
      <c r="S111" s="8" t="e">
        <f>((I111-Q111)/#REF!)-(R111*SIN(RADIANS(R111)))</f>
        <v>#REF!</v>
      </c>
      <c r="T111" s="8" t="e">
        <f>(DEGREES(ATAN(S111/#REF!))+R111)/2</f>
        <v>#REF!</v>
      </c>
      <c r="U111" s="8" t="e">
        <f>((J111-S111)/#REF!)-(T111*SIN(RADIANS(T111)))</f>
        <v>#REF!</v>
      </c>
      <c r="V111" s="8" t="e">
        <f>(DEGREES(ATAN(U111/#REF!))+T111)/2</f>
        <v>#REF!</v>
      </c>
      <c r="W111" s="8" t="e">
        <f>((K111-U111)/#REF!)-(V111*SIN(RADIANS(V111)))</f>
        <v>#REF!</v>
      </c>
      <c r="X111" s="8" t="e">
        <f>(DEGREES(ATAN(W111/#REF!))+V111)/2</f>
        <v>#REF!</v>
      </c>
      <c r="Y111" s="8" t="e">
        <f>((L111-W111)/#REF!)-(X111*SIN(RADIANS(X111)))</f>
        <v>#REF!</v>
      </c>
      <c r="Z111" s="9" t="e">
        <f t="shared" si="18"/>
        <v>#REF!</v>
      </c>
      <c r="AA111" s="8" t="e">
        <f t="shared" si="19"/>
        <v>#REF!</v>
      </c>
      <c r="AB111" s="8" t="e">
        <f t="shared" si="20"/>
        <v>#REF!</v>
      </c>
      <c r="AF111" s="20"/>
    </row>
    <row r="112" spans="1:32" x14ac:dyDescent="0.3">
      <c r="A112" s="7">
        <v>-9.9104154E-5</v>
      </c>
      <c r="B112" s="7">
        <v>-2.4388E-4</v>
      </c>
      <c r="C112" s="7">
        <v>-2.8361E-4</v>
      </c>
      <c r="E112">
        <v>38.22</v>
      </c>
      <c r="F112" s="7">
        <f t="shared" si="11"/>
        <v>9.9104154E-5</v>
      </c>
      <c r="G112" s="7">
        <f t="shared" si="11"/>
        <v>2.4388E-4</v>
      </c>
      <c r="H112" s="7">
        <f t="shared" si="11"/>
        <v>2.8361E-4</v>
      </c>
      <c r="I112" s="7"/>
      <c r="J112" s="7"/>
      <c r="K112" s="7"/>
      <c r="L112" s="7"/>
      <c r="M112" s="8">
        <f t="shared" si="12"/>
        <v>2.47760385E-5</v>
      </c>
      <c r="N112" s="8">
        <f t="shared" si="15"/>
        <v>3.5489060977137116E-4</v>
      </c>
      <c r="O112" s="8">
        <f t="shared" si="13"/>
        <v>5.4773792179147298E-5</v>
      </c>
      <c r="P112" s="8">
        <f t="shared" si="16"/>
        <v>7.8457677989891535E-4</v>
      </c>
      <c r="Q112" s="8">
        <f t="shared" si="14"/>
        <v>1.9068609628933902E-4</v>
      </c>
      <c r="R112" s="8">
        <f t="shared" si="17"/>
        <v>4.9445835721348723E-3</v>
      </c>
      <c r="S112" s="8" t="e">
        <f>((I112-Q112)/#REF!)-(R112*SIN(RADIANS(R112)))</f>
        <v>#REF!</v>
      </c>
      <c r="T112" s="8" t="e">
        <f>(DEGREES(ATAN(S112/#REF!))+R112)/2</f>
        <v>#REF!</v>
      </c>
      <c r="U112" s="8" t="e">
        <f>((J112-S112)/#REF!)-(T112*SIN(RADIANS(T112)))</f>
        <v>#REF!</v>
      </c>
      <c r="V112" s="8" t="e">
        <f>(DEGREES(ATAN(U112/#REF!))+T112)/2</f>
        <v>#REF!</v>
      </c>
      <c r="W112" s="8" t="e">
        <f>((K112-U112)/#REF!)-(V112*SIN(RADIANS(V112)))</f>
        <v>#REF!</v>
      </c>
      <c r="X112" s="8" t="e">
        <f>(DEGREES(ATAN(W112/#REF!))+V112)/2</f>
        <v>#REF!</v>
      </c>
      <c r="Y112" s="8" t="e">
        <f>((L112-W112)/#REF!)-(X112*SIN(RADIANS(X112)))</f>
        <v>#REF!</v>
      </c>
      <c r="Z112" s="9" t="e">
        <f t="shared" si="18"/>
        <v>#REF!</v>
      </c>
      <c r="AA112" s="8" t="e">
        <f t="shared" si="19"/>
        <v>#REF!</v>
      </c>
      <c r="AB112" s="8" t="e">
        <f t="shared" si="20"/>
        <v>#REF!</v>
      </c>
      <c r="AF112" s="20"/>
    </row>
    <row r="113" spans="1:32" x14ac:dyDescent="0.3">
      <c r="A113" s="7">
        <v>-6.2111468000000001E-6</v>
      </c>
      <c r="B113" s="7">
        <v>-1.0958E-4</v>
      </c>
      <c r="C113" s="7">
        <v>-1.4622999999999999E-4</v>
      </c>
      <c r="E113">
        <v>38.61</v>
      </c>
      <c r="F113" s="7">
        <f t="shared" si="11"/>
        <v>6.2111468000000001E-6</v>
      </c>
      <c r="G113" s="7">
        <f t="shared" si="11"/>
        <v>1.0958E-4</v>
      </c>
      <c r="H113" s="7">
        <f t="shared" si="11"/>
        <v>1.4622999999999999E-4</v>
      </c>
      <c r="I113" s="7"/>
      <c r="J113" s="7"/>
      <c r="K113" s="7"/>
      <c r="L113" s="7"/>
      <c r="M113" s="8">
        <f t="shared" si="12"/>
        <v>1.5527867E-6</v>
      </c>
      <c r="N113" s="8">
        <f t="shared" si="15"/>
        <v>2.2242031098510562E-5</v>
      </c>
      <c r="O113" s="8">
        <f t="shared" si="13"/>
        <v>2.7006794690717483E-5</v>
      </c>
      <c r="P113" s="8">
        <f t="shared" si="16"/>
        <v>3.868438384827297E-4</v>
      </c>
      <c r="Q113" s="8">
        <f t="shared" si="14"/>
        <v>9.9350059238038061E-5</v>
      </c>
      <c r="R113" s="8">
        <f t="shared" si="17"/>
        <v>2.5652298674531623E-3</v>
      </c>
      <c r="S113" s="8" t="e">
        <f>((I113-Q113)/#REF!)-(R113*SIN(RADIANS(R113)))</f>
        <v>#REF!</v>
      </c>
      <c r="T113" s="8" t="e">
        <f>(DEGREES(ATAN(S113/#REF!))+R113)/2</f>
        <v>#REF!</v>
      </c>
      <c r="U113" s="8" t="e">
        <f>((J113-S113)/#REF!)-(T113*SIN(RADIANS(T113)))</f>
        <v>#REF!</v>
      </c>
      <c r="V113" s="8" t="e">
        <f>(DEGREES(ATAN(U113/#REF!))+T113)/2</f>
        <v>#REF!</v>
      </c>
      <c r="W113" s="8" t="e">
        <f>((K113-U113)/#REF!)-(V113*SIN(RADIANS(V113)))</f>
        <v>#REF!</v>
      </c>
      <c r="X113" s="8" t="e">
        <f>(DEGREES(ATAN(W113/#REF!))+V113)/2</f>
        <v>#REF!</v>
      </c>
      <c r="Y113" s="8" t="e">
        <f>((L113-W113)/#REF!)-(X113*SIN(RADIANS(X113)))</f>
        <v>#REF!</v>
      </c>
      <c r="Z113" s="9" t="e">
        <f t="shared" si="18"/>
        <v>#REF!</v>
      </c>
      <c r="AA113" s="8" t="e">
        <f t="shared" si="19"/>
        <v>#REF!</v>
      </c>
      <c r="AB113" s="8" t="e">
        <f t="shared" si="20"/>
        <v>#REF!</v>
      </c>
      <c r="AF113" s="20"/>
    </row>
    <row r="114" spans="1:32" x14ac:dyDescent="0.3">
      <c r="A114" s="7">
        <v>-1.7910479E-5</v>
      </c>
      <c r="B114" s="7">
        <v>-1.2538E-4</v>
      </c>
      <c r="C114" s="7">
        <v>-1.6246000000000001E-4</v>
      </c>
      <c r="E114">
        <v>39</v>
      </c>
      <c r="F114" s="7">
        <f t="shared" si="11"/>
        <v>1.7910479E-5</v>
      </c>
      <c r="G114" s="7">
        <f t="shared" si="11"/>
        <v>1.2538E-4</v>
      </c>
      <c r="H114" s="7">
        <f t="shared" si="11"/>
        <v>1.6246000000000001E-4</v>
      </c>
      <c r="I114" s="7"/>
      <c r="J114" s="7"/>
      <c r="K114" s="7"/>
      <c r="L114" s="7"/>
      <c r="M114" s="8">
        <f t="shared" si="12"/>
        <v>4.47761975E-6</v>
      </c>
      <c r="N114" s="8">
        <f t="shared" si="15"/>
        <v>6.4137178484828912E-5</v>
      </c>
      <c r="O114" s="8">
        <f t="shared" si="13"/>
        <v>3.0225523267025727E-5</v>
      </c>
      <c r="P114" s="8">
        <f t="shared" si="16"/>
        <v>4.3294872918552116E-4</v>
      </c>
      <c r="Q114" s="8">
        <f t="shared" si="14"/>
        <v>1.1019212575200688E-4</v>
      </c>
      <c r="R114" s="8">
        <f t="shared" si="17"/>
        <v>2.8471175826841081E-3</v>
      </c>
      <c r="S114" s="8" t="e">
        <f>((I114-Q114)/#REF!)-(R114*SIN(RADIANS(R114)))</f>
        <v>#REF!</v>
      </c>
      <c r="T114" s="8" t="e">
        <f>(DEGREES(ATAN(S114/#REF!))+R114)/2</f>
        <v>#REF!</v>
      </c>
      <c r="U114" s="8" t="e">
        <f>((J114-S114)/#REF!)-(T114*SIN(RADIANS(T114)))</f>
        <v>#REF!</v>
      </c>
      <c r="V114" s="8" t="e">
        <f>(DEGREES(ATAN(U114/#REF!))+T114)/2</f>
        <v>#REF!</v>
      </c>
      <c r="W114" s="8" t="e">
        <f>((K114-U114)/#REF!)-(V114*SIN(RADIANS(V114)))</f>
        <v>#REF!</v>
      </c>
      <c r="X114" s="8" t="e">
        <f>(DEGREES(ATAN(W114/#REF!))+V114)/2</f>
        <v>#REF!</v>
      </c>
      <c r="Y114" s="8" t="e">
        <f>((L114-W114)/#REF!)-(X114*SIN(RADIANS(X114)))</f>
        <v>#REF!</v>
      </c>
      <c r="Z114" s="9" t="e">
        <f t="shared" si="18"/>
        <v>#REF!</v>
      </c>
      <c r="AA114" s="8" t="e">
        <f t="shared" si="19"/>
        <v>#REF!</v>
      </c>
      <c r="AB114" s="8" t="e">
        <f t="shared" si="20"/>
        <v>#REF!</v>
      </c>
      <c r="AF114" s="20"/>
    </row>
    <row r="115" spans="1:32" x14ac:dyDescent="0.3">
      <c r="AF115" s="20"/>
    </row>
    <row r="116" spans="1:32" x14ac:dyDescent="0.3">
      <c r="K116" s="17">
        <f>ABS(MIN(F14:L114))</f>
        <v>2.2359453E-7</v>
      </c>
      <c r="L116" s="17">
        <f>MAX(F14:L114)</f>
        <v>1.45725E-3</v>
      </c>
      <c r="M116">
        <f>M114*100</f>
        <v>4.4776197499999998E-4</v>
      </c>
      <c r="O116">
        <f>O114*100</f>
        <v>3.0225523267025725E-3</v>
      </c>
      <c r="Q116">
        <f>Q114*100</f>
        <v>1.1019212575200688E-2</v>
      </c>
      <c r="S116" t="e">
        <f>S114*100</f>
        <v>#REF!</v>
      </c>
      <c r="U116" t="e">
        <f>U114*100</f>
        <v>#REF!</v>
      </c>
      <c r="W116" t="e">
        <f>W114*100</f>
        <v>#REF!</v>
      </c>
      <c r="Y116" t="e">
        <f>Y114*100</f>
        <v>#REF!</v>
      </c>
      <c r="AA116" s="18" t="s">
        <v>24</v>
      </c>
      <c r="AB116" s="19" t="e">
        <f>MAX(AB15:AB114)</f>
        <v>#REF!</v>
      </c>
      <c r="AF116" s="20"/>
    </row>
    <row r="117" spans="1:32" x14ac:dyDescent="0.3">
      <c r="K117" s="17" t="s">
        <v>25</v>
      </c>
      <c r="L117" s="17">
        <f>MAX(K116:L116)</f>
        <v>1.45725E-3</v>
      </c>
      <c r="AA117" s="18"/>
      <c r="AB117" s="19"/>
      <c r="AF117" s="20"/>
    </row>
    <row r="118" spans="1:32" x14ac:dyDescent="0.3">
      <c r="L118" s="20"/>
      <c r="AA118" s="18"/>
      <c r="AB118" s="19"/>
      <c r="AF118" s="20"/>
    </row>
    <row r="119" spans="1:32" x14ac:dyDescent="0.3">
      <c r="L119" s="20"/>
      <c r="AA119" s="18"/>
      <c r="AB119" s="19"/>
      <c r="AF119" s="20"/>
    </row>
    <row r="120" spans="1:32" x14ac:dyDescent="0.3">
      <c r="J120">
        <v>0</v>
      </c>
      <c r="K120">
        <f>M116</f>
        <v>4.4776197499999998E-4</v>
      </c>
      <c r="AF120" s="20"/>
    </row>
    <row r="121" spans="1:32" x14ac:dyDescent="0.3">
      <c r="J121" s="4">
        <v>4</v>
      </c>
      <c r="K121">
        <f>M116</f>
        <v>4.4776197499999998E-4</v>
      </c>
      <c r="AF121" s="20"/>
    </row>
    <row r="122" spans="1:32" x14ac:dyDescent="0.3">
      <c r="J122">
        <f>J121</f>
        <v>4</v>
      </c>
      <c r="K122">
        <f>K123</f>
        <v>3.0225523267025725E-3</v>
      </c>
      <c r="AF122" s="20"/>
    </row>
    <row r="123" spans="1:32" x14ac:dyDescent="0.3">
      <c r="J123" s="4">
        <v>8</v>
      </c>
      <c r="K123">
        <f>O116</f>
        <v>3.0225523267025725E-3</v>
      </c>
    </row>
    <row r="124" spans="1:32" x14ac:dyDescent="0.3">
      <c r="J124">
        <f>J123</f>
        <v>8</v>
      </c>
      <c r="K124">
        <f>K125</f>
        <v>1.1019212575200688E-2</v>
      </c>
    </row>
    <row r="125" spans="1:32" x14ac:dyDescent="0.3">
      <c r="J125" s="4">
        <v>9.1999999999999993</v>
      </c>
      <c r="K125">
        <f>Q116</f>
        <v>1.1019212575200688E-2</v>
      </c>
    </row>
  </sheetData>
  <autoFilter ref="E13:AC114" xr:uid="{34D50D84-8B4E-4A81-B021-E28E06E2A0A4}"/>
  <mergeCells count="2">
    <mergeCell ref="E12:E13"/>
    <mergeCell ref="M12:AB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CAE92-B7FE-47A5-A115-D432B8B9B944}">
  <dimension ref="A1"/>
  <sheetViews>
    <sheetView workbookViewId="0">
      <selection activeCell="G18" sqref="G18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Eksisting</vt:lpstr>
      <vt:lpstr>Base Isolation</vt:lpstr>
      <vt:lpstr>Comparation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 GAMING</dc:creator>
  <cp:lastModifiedBy>MSI GAMING</cp:lastModifiedBy>
  <dcterms:created xsi:type="dcterms:W3CDTF">2024-08-29T13:02:37Z</dcterms:created>
  <dcterms:modified xsi:type="dcterms:W3CDTF">2024-09-26T22:38:37Z</dcterms:modified>
</cp:coreProperties>
</file>